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4"/>
  </bookViews>
  <sheets>
    <sheet name="2011" sheetId="1" r:id="rId1"/>
    <sheet name="2012" sheetId="2" r:id="rId2"/>
    <sheet name="2013" sheetId="3" r:id="rId3"/>
    <sheet name="2014" sheetId="4" r:id="rId4"/>
    <sheet name="2015" sheetId="5" r:id="rId5"/>
    <sheet name="2016" sheetId="6" r:id="rId6"/>
    <sheet name="2017" sheetId="7" r:id="rId7"/>
    <sheet name="2018" sheetId="8" r:id="rId8"/>
    <sheet name="2019" sheetId="9" r:id="rId9"/>
    <sheet name="2020" sheetId="10" r:id="rId10"/>
    <sheet name="2021" sheetId="11" r:id="rId11"/>
    <sheet name="2022" sheetId="12" r:id="rId12"/>
    <sheet name="2023" sheetId="13" r:id="rId13"/>
    <sheet name="2024" sheetId="14" r:id="rId14"/>
    <sheet name="2025" sheetId="15" r:id="rId15"/>
  </sheets>
  <calcPr calcId="162913"/>
</workbook>
</file>

<file path=xl/calcChain.xml><?xml version="1.0" encoding="utf-8"?>
<calcChain xmlns="http://schemas.openxmlformats.org/spreadsheetml/2006/main">
  <c r="O5" i="15" l="1"/>
  <c r="P5" i="15" s="1"/>
  <c r="O6" i="15"/>
  <c r="O7" i="15"/>
  <c r="P7" i="15" s="1"/>
  <c r="O8" i="15"/>
  <c r="P8" i="15" s="1"/>
  <c r="O4" i="15"/>
  <c r="P4" i="15" s="1"/>
  <c r="P6" i="15"/>
  <c r="P8" i="14" l="1"/>
  <c r="P5" i="14"/>
  <c r="P6" i="14"/>
  <c r="P7" i="14"/>
  <c r="P4" i="14"/>
  <c r="O8" i="12" l="1"/>
  <c r="P8" i="12" s="1"/>
  <c r="O7" i="12"/>
  <c r="P7" i="12" s="1"/>
  <c r="O6" i="12"/>
  <c r="P6" i="12" s="1"/>
  <c r="O5" i="12"/>
  <c r="P5" i="12" s="1"/>
  <c r="O4" i="12"/>
  <c r="P4" i="12" s="1"/>
  <c r="O4" i="11" l="1"/>
  <c r="O8" i="11"/>
  <c r="P8" i="11" s="1"/>
  <c r="O7" i="11"/>
  <c r="P7" i="11" s="1"/>
  <c r="O6" i="11"/>
  <c r="P6" i="11" s="1"/>
  <c r="O5" i="11"/>
  <c r="P5" i="11" s="1"/>
  <c r="P4" i="11"/>
  <c r="O8" i="10" l="1"/>
  <c r="P8" i="10" s="1"/>
  <c r="O7" i="10"/>
  <c r="P7" i="10" s="1"/>
  <c r="O6" i="10"/>
  <c r="P6" i="10" s="1"/>
  <c r="O5" i="10"/>
  <c r="P5" i="10" s="1"/>
  <c r="O4" i="10"/>
  <c r="P4" i="10" s="1"/>
  <c r="N4" i="1" l="1"/>
  <c r="O8" i="9"/>
  <c r="O7" i="9"/>
  <c r="O6" i="9"/>
  <c r="O5" i="9"/>
  <c r="O4" i="9"/>
  <c r="O8" i="8"/>
  <c r="P8" i="8" s="1"/>
  <c r="O7" i="8"/>
  <c r="P7" i="8" s="1"/>
  <c r="O6" i="8"/>
  <c r="P6" i="8" s="1"/>
  <c r="O5" i="8"/>
  <c r="P5" i="8" s="1"/>
  <c r="O4" i="8"/>
  <c r="P4" i="8" s="1"/>
  <c r="O8" i="7"/>
  <c r="P8" i="7" s="1"/>
  <c r="O7" i="7"/>
  <c r="P7" i="7" s="1"/>
  <c r="O6" i="7"/>
  <c r="P6" i="7" s="1"/>
  <c r="O5" i="7"/>
  <c r="P5" i="7" s="1"/>
  <c r="O4" i="7"/>
  <c r="P4" i="7" s="1"/>
  <c r="O8" i="6"/>
  <c r="P8" i="6" s="1"/>
  <c r="O7" i="6"/>
  <c r="P7" i="6" s="1"/>
  <c r="O6" i="6"/>
  <c r="P6" i="6" s="1"/>
  <c r="O5" i="6"/>
  <c r="P5" i="6" s="1"/>
  <c r="O4" i="6"/>
  <c r="P4" i="6" s="1"/>
  <c r="O8" i="5"/>
  <c r="P8" i="5" s="1"/>
  <c r="O7" i="5"/>
  <c r="P7" i="5" s="1"/>
  <c r="O6" i="5"/>
  <c r="P6" i="5" s="1"/>
  <c r="O5" i="5"/>
  <c r="P5" i="5" s="1"/>
  <c r="O4" i="5"/>
  <c r="P4" i="5" s="1"/>
  <c r="O8" i="4"/>
  <c r="P8" i="4" s="1"/>
  <c r="O7" i="4"/>
  <c r="P7" i="4" s="1"/>
  <c r="O6" i="4"/>
  <c r="P6" i="4" s="1"/>
  <c r="O5" i="4"/>
  <c r="P5" i="4" s="1"/>
  <c r="O4" i="4"/>
  <c r="P4" i="4" s="1"/>
  <c r="O8" i="3"/>
  <c r="P8" i="3" s="1"/>
  <c r="O7" i="3"/>
  <c r="P7" i="3" s="1"/>
  <c r="O6" i="3"/>
  <c r="P6" i="3" s="1"/>
  <c r="O5" i="3"/>
  <c r="P5" i="3" s="1"/>
  <c r="O4" i="3"/>
  <c r="P4" i="3" s="1"/>
  <c r="O8" i="2"/>
  <c r="P8" i="2" s="1"/>
  <c r="O7" i="2"/>
  <c r="P7" i="2" s="1"/>
  <c r="O6" i="2"/>
  <c r="P6" i="2" s="1"/>
  <c r="O5" i="2"/>
  <c r="P5" i="2" s="1"/>
  <c r="O4" i="2"/>
  <c r="P4" i="2" s="1"/>
  <c r="P5" i="9" l="1"/>
  <c r="Q5" i="9"/>
  <c r="P4" i="9"/>
  <c r="Q4" i="9"/>
  <c r="P7" i="9"/>
  <c r="Q7" i="9"/>
  <c r="P6" i="9"/>
  <c r="Q6" i="9"/>
  <c r="P8" i="9"/>
  <c r="Q8" i="9"/>
  <c r="N8" i="1"/>
  <c r="N5" i="1"/>
  <c r="N6" i="1"/>
  <c r="N7" i="1"/>
</calcChain>
</file>

<file path=xl/sharedStrings.xml><?xml version="1.0" encoding="utf-8"?>
<sst xmlns="http://schemas.openxmlformats.org/spreadsheetml/2006/main" count="359" uniqueCount="236">
  <si>
    <t>التعدين واستغلال المحاجر</t>
  </si>
  <si>
    <t>الصناعة التحويلية</t>
  </si>
  <si>
    <t>إمدادات الكهرباء والغاز والبخار وتكييف الهواء</t>
  </si>
  <si>
    <t>امدادات المياه وانشطة الصرف الصحي  وادارة النفايات ومعالجتها</t>
  </si>
  <si>
    <t>الرقم القياسي العام لكميات الإنتاج الصناعي</t>
  </si>
  <si>
    <t>المجموعات الرئيسية</t>
  </si>
  <si>
    <t>كانون ثاني 2019</t>
  </si>
  <si>
    <t>شباط 2019</t>
  </si>
  <si>
    <t>آذار 2019</t>
  </si>
  <si>
    <t>نيسان 2019</t>
  </si>
  <si>
    <t>أيار 2019</t>
  </si>
  <si>
    <t>حزيران 2019</t>
  </si>
  <si>
    <t>تموز 2019</t>
  </si>
  <si>
    <t>آب 2019</t>
  </si>
  <si>
    <t>أيلول 2019</t>
  </si>
  <si>
    <t>تشرين أول 2019</t>
  </si>
  <si>
    <t xml:space="preserve">تشرين ثاني 2019 </t>
  </si>
  <si>
    <t>كانون أول 2019</t>
  </si>
  <si>
    <t xml:space="preserve">الأرقام القياسية الشهرية لكميات الانتاج الصناعي حسب المجموعات الرئيسية في فلسطين للأشهر من كانون ثاني - كانون أول 2011 
</t>
  </si>
  <si>
    <t xml:space="preserve">الأرقام القياسية الشهرية لكميات الانتاج الصناعي ونسب التغير حسب المجموعات الرئيسية في فلسطين للأشهر من كانون ثاني - كانون أول 2019 مقارنة بالأشهر من كانون ثاني - كانون أول 2018 </t>
  </si>
  <si>
    <t>نسبة التغير</t>
  </si>
  <si>
    <t>كانون ثاني 2011</t>
  </si>
  <si>
    <t>شباط 2011</t>
  </si>
  <si>
    <t>آذار 2011</t>
  </si>
  <si>
    <t>نيسان 2011</t>
  </si>
  <si>
    <t>أيار 2011</t>
  </si>
  <si>
    <t>حزيران 2011</t>
  </si>
  <si>
    <t>تموز 2011</t>
  </si>
  <si>
    <t>آب 2011</t>
  </si>
  <si>
    <t>أيلول 2011</t>
  </si>
  <si>
    <t>تشرين أول 2011</t>
  </si>
  <si>
    <t xml:space="preserve">تشرين ثاني 2011 </t>
  </si>
  <si>
    <t>كانون أول 2011</t>
  </si>
  <si>
    <t>كانون ثاني 2012</t>
  </si>
  <si>
    <t>شباط 2012</t>
  </si>
  <si>
    <t>آذار 2012</t>
  </si>
  <si>
    <t>نيسان 2012</t>
  </si>
  <si>
    <t>أيار 2012</t>
  </si>
  <si>
    <t>حزيران 2012</t>
  </si>
  <si>
    <t>تموز 2012</t>
  </si>
  <si>
    <t>آب 2012</t>
  </si>
  <si>
    <t>أيلول 2012</t>
  </si>
  <si>
    <t>تشرين أول 2012</t>
  </si>
  <si>
    <t xml:space="preserve">تشرين ثاني 2012 </t>
  </si>
  <si>
    <t>كانون أول 2012</t>
  </si>
  <si>
    <t>كانون ثاني 2013</t>
  </si>
  <si>
    <t>شباط 2013</t>
  </si>
  <si>
    <t>آذار 2013</t>
  </si>
  <si>
    <t>نيسان 2013</t>
  </si>
  <si>
    <t>أيار 2013</t>
  </si>
  <si>
    <t>حزيران 2013</t>
  </si>
  <si>
    <t>تموز 2013</t>
  </si>
  <si>
    <t>آب 2013</t>
  </si>
  <si>
    <t>أيلول 2013</t>
  </si>
  <si>
    <t>تشرين أول 2013</t>
  </si>
  <si>
    <t xml:space="preserve">تشرين ثاني 2013 </t>
  </si>
  <si>
    <t>كانون أول 2013</t>
  </si>
  <si>
    <t>كانون ثاني 2014</t>
  </si>
  <si>
    <t>شباط 2014</t>
  </si>
  <si>
    <t>آذار 2014</t>
  </si>
  <si>
    <t>نيسان 2014</t>
  </si>
  <si>
    <t>أيار 2014</t>
  </si>
  <si>
    <t>حزيران 2014</t>
  </si>
  <si>
    <t>تموز 2014</t>
  </si>
  <si>
    <t>آب 2014</t>
  </si>
  <si>
    <t>أيلول 2014</t>
  </si>
  <si>
    <t>تشرين أول 2014</t>
  </si>
  <si>
    <t xml:space="preserve">تشرين ثاني 2014 </t>
  </si>
  <si>
    <t>كانون أول 2014</t>
  </si>
  <si>
    <t>كانون ثاني 2015</t>
  </si>
  <si>
    <t>شباط 2015</t>
  </si>
  <si>
    <t>آذار 2015</t>
  </si>
  <si>
    <t>نيسان 2015</t>
  </si>
  <si>
    <t>أيار 2015</t>
  </si>
  <si>
    <t>حزيران 2015</t>
  </si>
  <si>
    <t>تموز 2015</t>
  </si>
  <si>
    <t>آب 2015</t>
  </si>
  <si>
    <t>أيلول 2015</t>
  </si>
  <si>
    <t>تشرين أول 2015</t>
  </si>
  <si>
    <t xml:space="preserve">تشرين ثاني 2015 </t>
  </si>
  <si>
    <t>كانون أول 2015</t>
  </si>
  <si>
    <t>كانون ثاني 2016</t>
  </si>
  <si>
    <t>شباط 2016</t>
  </si>
  <si>
    <t>آذار 2016</t>
  </si>
  <si>
    <t>نيسان 2016</t>
  </si>
  <si>
    <t>أيار 2016</t>
  </si>
  <si>
    <t>حزيران 2016</t>
  </si>
  <si>
    <t>تموز 2016</t>
  </si>
  <si>
    <t>آب 2016</t>
  </si>
  <si>
    <t>أيلول 2016</t>
  </si>
  <si>
    <t>تشرين أول 2016</t>
  </si>
  <si>
    <t xml:space="preserve">تشرين ثاني 2016 </t>
  </si>
  <si>
    <t>كانون أول 2016</t>
  </si>
  <si>
    <t>كانون ثاني 2017</t>
  </si>
  <si>
    <t>شباط 2017</t>
  </si>
  <si>
    <t>آذار 2017</t>
  </si>
  <si>
    <t>نيسان 2017</t>
  </si>
  <si>
    <t>أيار 2017</t>
  </si>
  <si>
    <t>حزيران 2017</t>
  </si>
  <si>
    <t>تموز 2017</t>
  </si>
  <si>
    <t>آب 2017</t>
  </si>
  <si>
    <t>أيلول 2017</t>
  </si>
  <si>
    <t>تشرين أول 2017</t>
  </si>
  <si>
    <t xml:space="preserve">تشرين ثاني 2017 </t>
  </si>
  <si>
    <t>كانون أول 2017</t>
  </si>
  <si>
    <t>كانون ثاني 2018</t>
  </si>
  <si>
    <t>شباط 2018</t>
  </si>
  <si>
    <t>آذار 2018</t>
  </si>
  <si>
    <t>نيسان 2018</t>
  </si>
  <si>
    <t>أيار 2018</t>
  </si>
  <si>
    <t>حزيران 2018</t>
  </si>
  <si>
    <t>تموز 2018</t>
  </si>
  <si>
    <t>آب 2018</t>
  </si>
  <si>
    <t>أيلول 2018</t>
  </si>
  <si>
    <t>تشرين أول 2018</t>
  </si>
  <si>
    <t xml:space="preserve">تشرين ثاني 2018 </t>
  </si>
  <si>
    <t>كانون أول 2018</t>
  </si>
  <si>
    <t xml:space="preserve">الأرقام القياسية الشهرية لكميات الانتاج الصناعي ونسب التغير حسب المجموعات الرئيسية في فلسطين للأشهر من كانون ثاني - كانون أول 2018 مقارنة بالأشهر من كانون ثاني - كانون أول 2017 </t>
  </si>
  <si>
    <t xml:space="preserve">الأرقام القياسية الشهرية لكميات الانتاج الصناعي ونسب التغير حسب المجموعات الرئيسية في فلسطين للأشهر من كانون ثاني - كانون أول 2017 مقارنة بالأشهر من كانون ثاني - كانون أول 2016 </t>
  </si>
  <si>
    <t xml:space="preserve">الأرقام القياسية الشهرية لكميات الانتاج الصناعي ونسب التغير حسب المجموعات الرئيسية في فلسطين للأشهر من كانون ثاني - كانون أول 2016 مقارنة بالأشهر من كانون ثاني - كانون أول 2015 </t>
  </si>
  <si>
    <t xml:space="preserve">الأرقام القياسية الشهرية لكميات الانتاج الصناعي ونسب التغير حسب المجموعات الرئيسية في فلسطين للأشهر من كانون ثاني - كانون أول 2012 مقارنة بالأشهر من كانون ثاني - كانون أول 2011 </t>
  </si>
  <si>
    <t xml:space="preserve">الأرقام القياسية الشهرية لكميات الانتاج الصناعي ونسب التغير حسب المجموعات الرئيسية في فلسطين للأشهر من كانون ثاني - كانون أول 2013 مقارنة بالأشهر من كانون ثاني - كانون أول 2012 </t>
  </si>
  <si>
    <t xml:space="preserve">الأرقام القياسية الشهرية لكميات الانتاج الصناعي ونسب التغير حسب المجموعات الرئيسية في فلسطين للأشهر من كانون ثاني - كانون أول 2014 مقارنة بالأشهر من كانون ثاني - كانون أول 2013 </t>
  </si>
  <si>
    <t xml:space="preserve">الأرقام القياسية الشهرية لكميات الانتاج الصناعي ونسب التغير حسب المجموعات الرئيسية في فلسطين للأشهر من كانون ثاني - كانون أول 2015 مقارنة بالأشهر من كانون ثاني - كانون أول 2014 </t>
  </si>
  <si>
    <t>متوسط 2011</t>
  </si>
  <si>
    <t>متوسط 2012</t>
  </si>
  <si>
    <t>متوسط 2013</t>
  </si>
  <si>
    <t>متوسط  2014</t>
  </si>
  <si>
    <t>متوسط 2014</t>
  </si>
  <si>
    <t>متوسط 2015</t>
  </si>
  <si>
    <t>متوسط 2016</t>
  </si>
  <si>
    <t>متوسط 2017</t>
  </si>
  <si>
    <t>متوسط 2018</t>
  </si>
  <si>
    <t>متوسط 2019</t>
  </si>
  <si>
    <t xml:space="preserve">سنة الأساس (2019 = 100)
</t>
  </si>
  <si>
    <t>سنة الأساس (2019 = 100)</t>
  </si>
  <si>
    <t xml:space="preserve">الأرقام القياسية الشهرية لكميات الانتاج الصناعي ونسب التغير حسب المجموعات الرئيسية في فلسطين للأشهر من كانون ثاني - كانون أول 2020 مقارنة بالأشهر من كانون ثاني - كانون أول 2019 </t>
  </si>
  <si>
    <t>متوسط 2020</t>
  </si>
  <si>
    <t>شباط 2020</t>
  </si>
  <si>
    <t>آذار 2020</t>
  </si>
  <si>
    <t>نيسان 2020</t>
  </si>
  <si>
    <t>أيار 2020</t>
  </si>
  <si>
    <t>حزيران 2020</t>
  </si>
  <si>
    <t>تموز 2020</t>
  </si>
  <si>
    <t>آب 2020</t>
  </si>
  <si>
    <t>أيلول 2020</t>
  </si>
  <si>
    <t>تشرين أول 2020</t>
  </si>
  <si>
    <t xml:space="preserve">تشرين ثاني 2020 </t>
  </si>
  <si>
    <t>كانون أول 2020</t>
  </si>
  <si>
    <t>كانون ثاني 2020</t>
  </si>
  <si>
    <t>ملاحظة: اختلاف المؤشر العام للرقم القياسي لكميات الإنتاج الصناعي وبعض المجموعات الفرعية كمجموعة الصناعات التحويلية ومجموعة امدادات المياه لشهر كانون أول 2020 يعود لتحديث المنهجية المحتسبة بدءا من شهر كانون ثاني 2021، وتم التحديث أيضا لشهر كانون أول 2020 لأغراض المقارنة، حيث تم تحديث سنة الأساس لتصبح 2019=100؛ وتم التوزين على مستويات أكثر تفصيلية للمجموعات الفرعية على الحد الثاني، مما أدى الى اختلاف الرقم القياسي للمجموعات الرئيسية وبالتالي الرقم القياسي لكميات الإنتاج الصناعي، وذلك انسجاماً مع أحدث التوصيات الدولية في هذا المجال.</t>
  </si>
  <si>
    <t xml:space="preserve">الأرقام القياسية الشهرية لكميات الانتاج الصناعي ونسب التغير حسب المجموعات الرئيسية في فلسطين للأشهر من كانون ثاني - كانون أول 2021 مقارنة بالأشهر من كانون ثاني - كانون أول 2020 </t>
  </si>
  <si>
    <t>متوسط 2021</t>
  </si>
  <si>
    <t>كانون ثاني 2021</t>
  </si>
  <si>
    <t>شباط 2021</t>
  </si>
  <si>
    <t>آذار 2021</t>
  </si>
  <si>
    <t>نيسان 2021</t>
  </si>
  <si>
    <t>أيار 2021</t>
  </si>
  <si>
    <t>حزيران 2021</t>
  </si>
  <si>
    <t>تموز 2021</t>
  </si>
  <si>
    <t>آب 2021</t>
  </si>
  <si>
    <t>أيلول 2021</t>
  </si>
  <si>
    <t>تشرين أول 2021</t>
  </si>
  <si>
    <t xml:space="preserve">تشرين ثاني 2021 </t>
  </si>
  <si>
    <t>كانون أول 2021</t>
  </si>
  <si>
    <t xml:space="preserve">الأرقام القياسية الشهرية لكميات الانتاج الصناعي ونسب التغير حسب المجموعات الرئيسية في فلسطين للأشهر من كانون ثاني - كانون أول 2022 مقارنة بالأشهر من كانون ثاني - كانون أول 2021 </t>
  </si>
  <si>
    <t>كانون ثاني 2022</t>
  </si>
  <si>
    <t>شباط 2022</t>
  </si>
  <si>
    <t>آذار 2022</t>
  </si>
  <si>
    <t>نيسان 2022</t>
  </si>
  <si>
    <t>أيار 2022</t>
  </si>
  <si>
    <t>حزيران 2022</t>
  </si>
  <si>
    <t>تموز 2022</t>
  </si>
  <si>
    <t>آب 2022</t>
  </si>
  <si>
    <t>أيلول 2022</t>
  </si>
  <si>
    <t>تشرين أول 2022</t>
  </si>
  <si>
    <t xml:space="preserve">تشرين ثاني 2022 </t>
  </si>
  <si>
    <t>كانون أول 2022</t>
  </si>
  <si>
    <t>متوسط 2022</t>
  </si>
  <si>
    <t xml:space="preserve">المصدر: الجهاز المركزي للاحصاء الفلسطيني، 2023. مسح الرقم القياسي لكميات الإنتاج الصناعي، 2021 - 2022. رام الله - فلسطين. </t>
  </si>
  <si>
    <t xml:space="preserve">المصدر: الجهاز المركزي للاحصاء الفلسطيني، 2023. مسح الرقم القياسي لكميات الإنتاج الصناعي، 2011. رام الله - فلسطين. </t>
  </si>
  <si>
    <t xml:space="preserve">المصدر: الجهاز المركزي للاحصاء الفلسطيني، 2023. مسح الرقم القياسي لكميات الإنتاج الصناعي، 2011 - 2012. رام الله - فلسطين. </t>
  </si>
  <si>
    <t xml:space="preserve">المصدر: الجهاز المركزي للاحصاء الفلسطيني، 2023. مسح الرقم القياسي لكميات الإنتاج الصناعي،  2012 - 2013. رام الله - فلسطين. </t>
  </si>
  <si>
    <t xml:space="preserve">المصدر: الجهاز المركزي للاحصاء الفلسطيني، 2023. مسح الرقم القياسي لكميات الإنتاج الصناعي، 2013 - 2014. رام الله - فلسطين. </t>
  </si>
  <si>
    <t xml:space="preserve">المصدر: الجهاز المركزي للاحصاء الفلسطيني، 2023. مسح الرقم القياسي لكميات الإنتاج الصناعي، 2014 - 2015. رام الله - فلسطين. </t>
  </si>
  <si>
    <t xml:space="preserve">المصدر: الجهاز المركزي للاحصاء الفلسطيني، 2023. مسح الرقم القياسي لكميات الإنتاج الصناعي، 2015 - 2016. رام الله - فلسطين. </t>
  </si>
  <si>
    <t xml:space="preserve">المصدر: الجهاز المركزي للاحصاء الفلسطيني، 2023. مسح الرقم القياسي لكميات الإنتاج الصناعي، 2016 - 2017. رام الله - فلسطين. </t>
  </si>
  <si>
    <t xml:space="preserve">المصدر: الجهاز المركزي للاحصاء الفلسطيني، 2023. مسح الرقم القياسي لكميات الإنتاج الصناعي، 2017 - 2018. رام الله - فلسطين. </t>
  </si>
  <si>
    <t xml:space="preserve">المصدر: الجهاز المركزي للاحصاء الفلسطيني، 2023. مسح الرقم القياسي لكميات الإنتاج الصناعي، 2018 - 2019. رام الله - فلسطين. </t>
  </si>
  <si>
    <t xml:space="preserve">المصدر: الجهاز المركزي للاحصاء الفلسطيني، 2023. مسح الرقم القياسي لكميات الإنتاج الصناعي، 2019 - 2020. رام الله - فلسطين. </t>
  </si>
  <si>
    <t xml:space="preserve">المصدر: الجهاز المركزي للاحصاء الفلسطيني، 2023. مسح الرقم القياسي لكميات الإنتاج الصناعي، 2020 - 2021. رام الله - فلسطين. </t>
  </si>
  <si>
    <t xml:space="preserve">المصدر: الجهاز المركزي للاحصاء الفلسطيني، 2023. مسح الرقم القياسي لكميات الإنتاج الصناعي، 2022 - 2023. رام الله - فلسطين. </t>
  </si>
  <si>
    <t>متوسط 2023</t>
  </si>
  <si>
    <t>كانون ثاني 2023</t>
  </si>
  <si>
    <t>شباط 2023</t>
  </si>
  <si>
    <t>آذار 2023</t>
  </si>
  <si>
    <t>نيسان 2023</t>
  </si>
  <si>
    <t>أيار 2023</t>
  </si>
  <si>
    <t>حزيران 2023</t>
  </si>
  <si>
    <t>تموز 2023</t>
  </si>
  <si>
    <t>آب 2023</t>
  </si>
  <si>
    <t>أيلول 2023</t>
  </si>
  <si>
    <t>تشرين أول 2023</t>
  </si>
  <si>
    <t xml:space="preserve">تشرين ثاني 2023 </t>
  </si>
  <si>
    <t>كانون أول 2023</t>
  </si>
  <si>
    <t xml:space="preserve">الأرقام القياسية الشهرية لكميات الانتاج الصناعي ونسب التغير حسب المجموعات الرئيسية في فلسطين للأشهر من كانون ثاني - كانون أول 2023 مقارنة بالأشهر من كانون ثاني - كانون أول 2023 </t>
  </si>
  <si>
    <t>كانون ثاني 2024</t>
  </si>
  <si>
    <t>شباط 2024</t>
  </si>
  <si>
    <t>آذار 2024</t>
  </si>
  <si>
    <t>نيسان 2024</t>
  </si>
  <si>
    <t>أيار 2024</t>
  </si>
  <si>
    <t>حزيران 2024</t>
  </si>
  <si>
    <t>تموز 2024</t>
  </si>
  <si>
    <t>آب 2024</t>
  </si>
  <si>
    <t>أيلول 2024</t>
  </si>
  <si>
    <t>تشرين أول 2024</t>
  </si>
  <si>
    <t xml:space="preserve">تشرين ثاني 2024 </t>
  </si>
  <si>
    <t>كانون أول 2024</t>
  </si>
  <si>
    <t>متوسط 2024</t>
  </si>
  <si>
    <t xml:space="preserve">الأرقام القياسية الشهرية لكميات الانتاج الصناعي ونسب التغير حسب المجموعات الرئيسية في فلسطين للأشهر من كانون ثاني - كانون أول 2024 </t>
  </si>
  <si>
    <t xml:space="preserve">المصدر: الجهاز المركزي للاحصاء الفلسطيني، 2025. مسح الرقم القياسي لكميات الإنتاج الصناعي، 2023 - 2024. رام الله - فلسطين. </t>
  </si>
  <si>
    <t xml:space="preserve">الأرقام القياسية الشهرية لكميات الانتاج الصناعي ونسب التغير حسب المجموعات الرئيسية في فلسطين للأشهر من كانون ثاني - كانون أول 2025 </t>
  </si>
  <si>
    <t>متوسط 2025</t>
  </si>
  <si>
    <t>كانون ثاني 2025</t>
  </si>
  <si>
    <t>شباط 2025</t>
  </si>
  <si>
    <t>آذار 2025</t>
  </si>
  <si>
    <t>نيسان 2025</t>
  </si>
  <si>
    <t>أيار 2025</t>
  </si>
  <si>
    <t>حزيران 2025</t>
  </si>
  <si>
    <t>تموز 2025</t>
  </si>
  <si>
    <t>آب 2025</t>
  </si>
  <si>
    <t>أيلول 2025</t>
  </si>
  <si>
    <t>تشرين أول 2025</t>
  </si>
  <si>
    <t xml:space="preserve">تشرين ثاني 2025 </t>
  </si>
  <si>
    <t>كانون أول 2025</t>
  </si>
  <si>
    <t xml:space="preserve">المصدر: الجهاز المركزي للاحصاء الفلسطيني، 2026. مسح الرقم القياسي لكميات الإنتاج الصناعي، 2011 - 2025. رام الله - فلسطين.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</si>
</sst>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yy;@"/>
  </numFmts>
  <fonts count="15" x14ac:knownFonts="1">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b/>
      <sz val="9"/>
      <name val="Arial"/>
      <family val="2"/>
      <scheme val="minor"/>
    </font>
    <font>
      <b/>
      <sz val="9"/>
      <color indexed="8"/>
      <name val="Arial"/>
      <family val="2"/>
    </font>
    <font>
      <b/>
      <sz val="10"/>
      <color rgb="FF000000"/>
      <name val="Arial"/>
      <family val="2"/>
      <scheme val="minor"/>
    </font>
    <font>
      <b/>
      <sz val="10"/>
      <name val="Simplified Arabic"/>
      <family val="1"/>
    </font>
    <font>
      <sz val="10"/>
      <color theme="1"/>
      <name val="Simplified Arabic"/>
      <family val="1"/>
    </font>
    <font>
      <b/>
      <sz val="10"/>
      <color theme="1"/>
      <name val="Simplified Arabic"/>
      <family val="1"/>
    </font>
    <font>
      <b/>
      <sz val="9"/>
      <name val="Simplified Arabic"/>
      <family val="1"/>
    </font>
    <font>
      <b/>
      <sz val="8"/>
      <name val="Arial"/>
      <family val="2"/>
      <charset val="178"/>
    </font>
    <font>
      <sz val="9"/>
      <name val="Arial"/>
      <family val="2"/>
    </font>
    <font>
      <sz val="8"/>
      <name val="Times New Roman"/>
      <family val="1"/>
    </font>
    <font>
      <b/>
      <sz val="9"/>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2">
    <xf numFmtId="0" fontId="0" fillId="0" borderId="0"/>
    <xf numFmtId="0" fontId="13" fillId="0" borderId="0"/>
  </cellStyleXfs>
  <cellXfs count="57">
    <xf numFmtId="0" fontId="0" fillId="0" borderId="0" xfId="0"/>
    <xf numFmtId="0" fontId="1" fillId="0" borderId="0" xfId="0" applyFont="1"/>
    <xf numFmtId="2" fontId="0" fillId="0" borderId="0" xfId="0" applyNumberFormat="1"/>
    <xf numFmtId="0" fontId="4" fillId="0" borderId="1" xfId="0" applyNumberFormat="1" applyFont="1" applyBorder="1" applyAlignment="1">
      <alignment horizontal="center" vertical="center" wrapText="1"/>
    </xf>
    <xf numFmtId="2" fontId="2" fillId="0" borderId="1" xfId="0" applyNumberFormat="1" applyFont="1" applyBorder="1" applyAlignment="1">
      <alignment horizontal="right" vertical="center" indent="1"/>
    </xf>
    <xf numFmtId="2" fontId="3" fillId="0" borderId="1" xfId="0" applyNumberFormat="1" applyFont="1" applyBorder="1" applyAlignment="1">
      <alignment horizontal="right" vertical="center" indent="1"/>
    </xf>
    <xf numFmtId="0" fontId="3" fillId="0" borderId="1" xfId="0" applyFont="1" applyBorder="1" applyAlignment="1">
      <alignment vertical="center" wrapText="1"/>
    </xf>
    <xf numFmtId="0" fontId="2" fillId="0" borderId="0" xfId="0" applyFont="1" applyBorder="1" applyAlignment="1">
      <alignment horizontal="left" vertical="center" wrapText="1"/>
    </xf>
    <xf numFmtId="0" fontId="1" fillId="0" borderId="0" xfId="0" applyFont="1" applyBorder="1" applyAlignment="1">
      <alignment vertical="center"/>
    </xf>
    <xf numFmtId="0" fontId="0" fillId="0" borderId="0" xfId="0" applyBorder="1"/>
    <xf numFmtId="164" fontId="4" fillId="0" borderId="0"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2" fontId="2" fillId="0" borderId="0" xfId="0" applyNumberFormat="1" applyFont="1" applyBorder="1" applyAlignment="1">
      <alignment horizontal="right" vertical="center" indent="1"/>
    </xf>
    <xf numFmtId="2" fontId="3" fillId="0" borderId="0" xfId="0" applyNumberFormat="1" applyFont="1" applyBorder="1" applyAlignment="1">
      <alignment horizontal="right" vertical="center" indent="1"/>
    </xf>
    <xf numFmtId="2" fontId="0" fillId="0" borderId="0" xfId="0" applyNumberFormat="1" applyBorder="1"/>
    <xf numFmtId="0" fontId="2" fillId="0" borderId="0" xfId="0" applyFont="1" applyBorder="1" applyAlignment="1">
      <alignment vertical="center"/>
    </xf>
    <xf numFmtId="0" fontId="8" fillId="0" borderId="1" xfId="0" applyFont="1" applyBorder="1" applyAlignment="1">
      <alignment vertical="center"/>
    </xf>
    <xf numFmtId="0" fontId="9" fillId="0" borderId="1" xfId="0" applyFont="1" applyBorder="1" applyAlignment="1">
      <alignment vertical="center"/>
    </xf>
    <xf numFmtId="49" fontId="10" fillId="2" borderId="1"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0" fontId="8" fillId="0" borderId="1" xfId="0" applyFont="1" applyBorder="1" applyAlignment="1">
      <alignment horizontal="right" vertical="center" wrapText="1"/>
    </xf>
    <xf numFmtId="49" fontId="11" fillId="2" borderId="1" xfId="0" applyNumberFormat="1" applyFont="1" applyFill="1" applyBorder="1" applyAlignment="1">
      <alignment horizontal="center" vertical="center"/>
    </xf>
    <xf numFmtId="0" fontId="8" fillId="0" borderId="1" xfId="0" applyFont="1" applyBorder="1" applyAlignment="1">
      <alignment vertical="center" wrapText="1"/>
    </xf>
    <xf numFmtId="2" fontId="12" fillId="0" borderId="3" xfId="0" applyNumberFormat="1" applyFont="1" applyBorder="1" applyAlignment="1">
      <alignment horizontal="right" vertical="center"/>
    </xf>
    <xf numFmtId="2" fontId="12" fillId="0" borderId="1" xfId="0" applyNumberFormat="1" applyFont="1" applyBorder="1" applyAlignment="1">
      <alignment horizontal="right" vertical="center"/>
    </xf>
    <xf numFmtId="2" fontId="12" fillId="0" borderId="1" xfId="1" applyNumberFormat="1" applyFont="1" applyBorder="1" applyAlignment="1">
      <alignment horizontal="right" vertical="center"/>
    </xf>
    <xf numFmtId="2" fontId="14" fillId="0" borderId="3" xfId="0" applyNumberFormat="1" applyFont="1" applyBorder="1" applyAlignment="1">
      <alignment horizontal="right" vertical="center"/>
    </xf>
    <xf numFmtId="2" fontId="14" fillId="0" borderId="1" xfId="0" applyNumberFormat="1" applyFont="1" applyBorder="1" applyAlignment="1">
      <alignment horizontal="right" vertical="center"/>
    </xf>
    <xf numFmtId="2" fontId="14" fillId="0" borderId="1" xfId="1" applyNumberFormat="1" applyFont="1" applyBorder="1" applyAlignment="1">
      <alignment horizontal="right" vertical="center"/>
    </xf>
    <xf numFmtId="0" fontId="3" fillId="0" borderId="1" xfId="0" applyFont="1" applyBorder="1" applyAlignment="1">
      <alignment horizontal="center" vertical="center" wrapText="1"/>
    </xf>
    <xf numFmtId="2" fontId="12" fillId="0" borderId="1" xfId="0" applyNumberFormat="1" applyFont="1" applyBorder="1" applyAlignment="1">
      <alignment horizontal="right" vertical="center" indent="1"/>
    </xf>
    <xf numFmtId="2" fontId="12" fillId="0" borderId="1" xfId="1" applyNumberFormat="1" applyFont="1" applyBorder="1" applyAlignment="1">
      <alignment horizontal="right" vertical="center" indent="1"/>
    </xf>
    <xf numFmtId="2" fontId="14" fillId="0" borderId="1" xfId="0" applyNumberFormat="1" applyFont="1" applyBorder="1" applyAlignment="1">
      <alignment horizontal="right" vertical="center" indent="1"/>
    </xf>
    <xf numFmtId="2" fontId="14" fillId="0" borderId="1" xfId="1" applyNumberFormat="1" applyFont="1" applyBorder="1" applyAlignment="1">
      <alignment horizontal="right" vertical="center" indent="1"/>
    </xf>
    <xf numFmtId="0" fontId="5" fillId="0" borderId="1" xfId="0" applyFont="1" applyBorder="1" applyAlignment="1">
      <alignment horizontal="center"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5" xfId="0" applyFont="1" applyBorder="1" applyAlignment="1">
      <alignment horizontal="right" vertical="center" wrapText="1"/>
    </xf>
    <xf numFmtId="0" fontId="0" fillId="0" borderId="1" xfId="0" applyBorder="1" applyAlignment="1">
      <alignment horizontal="center"/>
    </xf>
    <xf numFmtId="0" fontId="7" fillId="0" borderId="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 xfId="0" applyFont="1" applyBorder="1" applyAlignment="1">
      <alignment horizontal="right" vertical="center" wrapText="1"/>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0"/>
  <sheetViews>
    <sheetView rightToLeft="1" workbookViewId="0">
      <selection activeCell="A10" sqref="A10:N10"/>
    </sheetView>
  </sheetViews>
  <sheetFormatPr defaultColWidth="10.625" defaultRowHeight="34.5" customHeight="1" x14ac:dyDescent="0.2"/>
  <cols>
    <col min="1" max="1" width="34.5" customWidth="1"/>
  </cols>
  <sheetData>
    <row r="1" spans="1:118" ht="34.5" customHeight="1" x14ac:dyDescent="0.2">
      <c r="A1" s="38" t="s">
        <v>18</v>
      </c>
      <c r="B1" s="39"/>
      <c r="C1" s="39"/>
      <c r="D1" s="39"/>
      <c r="E1" s="39"/>
      <c r="F1" s="39"/>
      <c r="G1" s="39"/>
      <c r="H1" s="39"/>
      <c r="I1" s="39"/>
      <c r="J1" s="39"/>
      <c r="K1" s="39"/>
      <c r="L1" s="39"/>
      <c r="M1" s="39"/>
      <c r="N1" s="40"/>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9"/>
    </row>
    <row r="2" spans="1:118" ht="42.75" customHeight="1" x14ac:dyDescent="0.2">
      <c r="A2" s="38" t="s">
        <v>134</v>
      </c>
      <c r="B2" s="39"/>
      <c r="C2" s="39"/>
      <c r="D2" s="39"/>
      <c r="E2" s="39"/>
      <c r="F2" s="39"/>
      <c r="G2" s="39"/>
      <c r="H2" s="39"/>
      <c r="I2" s="39"/>
      <c r="J2" s="39"/>
      <c r="K2" s="39"/>
      <c r="L2" s="39"/>
      <c r="M2" s="39"/>
      <c r="N2" s="40"/>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9"/>
    </row>
    <row r="3" spans="1:118" ht="34.5" customHeight="1" x14ac:dyDescent="0.2">
      <c r="A3" s="6" t="s">
        <v>5</v>
      </c>
      <c r="B3" s="18" t="s">
        <v>21</v>
      </c>
      <c r="C3" s="18" t="s">
        <v>22</v>
      </c>
      <c r="D3" s="18" t="s">
        <v>23</v>
      </c>
      <c r="E3" s="18" t="s">
        <v>24</v>
      </c>
      <c r="F3" s="18" t="s">
        <v>25</v>
      </c>
      <c r="G3" s="18" t="s">
        <v>26</v>
      </c>
      <c r="H3" s="18" t="s">
        <v>27</v>
      </c>
      <c r="I3" s="18" t="s">
        <v>28</v>
      </c>
      <c r="J3" s="18" t="s">
        <v>29</v>
      </c>
      <c r="K3" s="18" t="s">
        <v>30</v>
      </c>
      <c r="L3" s="18" t="s">
        <v>31</v>
      </c>
      <c r="M3" s="18" t="s">
        <v>32</v>
      </c>
      <c r="N3" s="3" t="s">
        <v>124</v>
      </c>
      <c r="O3" s="10"/>
      <c r="P3" s="10"/>
      <c r="Q3" s="10"/>
      <c r="R3" s="10"/>
      <c r="S3" s="10"/>
      <c r="T3" s="10"/>
      <c r="U3" s="10"/>
      <c r="V3" s="10"/>
      <c r="W3" s="10"/>
      <c r="X3" s="10"/>
      <c r="Y3" s="10"/>
      <c r="Z3" s="11"/>
      <c r="AA3" s="10"/>
      <c r="AB3" s="10"/>
      <c r="AC3" s="10"/>
      <c r="AD3" s="10"/>
      <c r="AE3" s="10"/>
      <c r="AF3" s="10"/>
      <c r="AG3" s="10"/>
      <c r="AH3" s="10"/>
      <c r="AI3" s="10"/>
      <c r="AJ3" s="10"/>
      <c r="AK3" s="10"/>
      <c r="AL3" s="10"/>
      <c r="AM3" s="11"/>
      <c r="AN3" s="10"/>
      <c r="AO3" s="10"/>
      <c r="AP3" s="10"/>
      <c r="AQ3" s="10"/>
      <c r="AR3" s="10"/>
      <c r="AS3" s="10"/>
      <c r="AT3" s="10"/>
      <c r="AU3" s="10"/>
      <c r="AV3" s="10"/>
      <c r="AW3" s="10"/>
      <c r="AX3" s="10"/>
      <c r="AY3" s="10"/>
      <c r="AZ3" s="11"/>
      <c r="BA3" s="10"/>
      <c r="BB3" s="10"/>
      <c r="BC3" s="10"/>
      <c r="BD3" s="10"/>
      <c r="BE3" s="10"/>
      <c r="BF3" s="10"/>
      <c r="BG3" s="10"/>
      <c r="BH3" s="10"/>
      <c r="BI3" s="10"/>
      <c r="BJ3" s="10"/>
      <c r="BK3" s="10"/>
      <c r="BL3" s="10"/>
      <c r="BM3" s="11"/>
      <c r="BN3" s="10"/>
      <c r="BO3" s="10"/>
      <c r="BP3" s="10"/>
      <c r="BQ3" s="10"/>
      <c r="BR3" s="10"/>
      <c r="BS3" s="10"/>
      <c r="BT3" s="10"/>
      <c r="BU3" s="10"/>
      <c r="BV3" s="10"/>
      <c r="BW3" s="10"/>
      <c r="BX3" s="10"/>
      <c r="BY3" s="10"/>
      <c r="BZ3" s="11"/>
      <c r="CA3" s="10"/>
      <c r="CB3" s="10"/>
      <c r="CC3" s="10"/>
      <c r="CD3" s="10"/>
      <c r="CE3" s="10"/>
      <c r="CF3" s="10"/>
      <c r="CG3" s="10"/>
      <c r="CH3" s="10"/>
      <c r="CI3" s="10"/>
      <c r="CJ3" s="10"/>
      <c r="CK3" s="10"/>
      <c r="CL3" s="10"/>
      <c r="CM3" s="11"/>
      <c r="CN3" s="10"/>
      <c r="CO3" s="10"/>
      <c r="CP3" s="10"/>
      <c r="CQ3" s="10"/>
      <c r="CR3" s="10"/>
      <c r="CS3" s="10"/>
      <c r="CT3" s="10"/>
      <c r="CU3" s="10"/>
      <c r="CV3" s="10"/>
      <c r="CW3" s="10"/>
      <c r="CX3" s="10"/>
      <c r="CY3" s="10"/>
      <c r="CZ3" s="11"/>
      <c r="DA3" s="10"/>
      <c r="DB3" s="10"/>
      <c r="DC3" s="10"/>
      <c r="DD3" s="10"/>
      <c r="DE3" s="10"/>
      <c r="DF3" s="10"/>
      <c r="DG3" s="10"/>
      <c r="DH3" s="10"/>
      <c r="DI3" s="10"/>
      <c r="DJ3" s="10"/>
      <c r="DK3" s="10"/>
      <c r="DL3" s="10"/>
      <c r="DM3" s="11"/>
      <c r="DN3" s="9"/>
    </row>
    <row r="4" spans="1:118" ht="34.5" customHeight="1" x14ac:dyDescent="0.2">
      <c r="A4" s="16" t="s">
        <v>0</v>
      </c>
      <c r="B4" s="4">
        <v>60.485788214594777</v>
      </c>
      <c r="C4" s="4">
        <v>75.573407605552021</v>
      </c>
      <c r="D4" s="4">
        <v>64.776960161211008</v>
      </c>
      <c r="E4" s="4">
        <v>39.334754154672545</v>
      </c>
      <c r="F4" s="4">
        <v>37.472909288160523</v>
      </c>
      <c r="G4" s="4">
        <v>76.101620876431411</v>
      </c>
      <c r="H4" s="4">
        <v>63.172274801940866</v>
      </c>
      <c r="I4" s="4">
        <v>61.509540907290493</v>
      </c>
      <c r="J4" s="4">
        <v>84.84131709867296</v>
      </c>
      <c r="K4" s="4">
        <v>38.195148008642853</v>
      </c>
      <c r="L4" s="4">
        <v>84.07072494696736</v>
      </c>
      <c r="M4" s="4">
        <v>79.302119882849453</v>
      </c>
      <c r="N4" s="5">
        <f>AVERAGE(B4:M4)</f>
        <v>63.736380495582189</v>
      </c>
      <c r="O4" s="12"/>
      <c r="P4" s="12"/>
      <c r="Q4" s="12"/>
      <c r="R4" s="12"/>
      <c r="S4" s="12"/>
      <c r="T4" s="12"/>
      <c r="U4" s="12"/>
      <c r="V4" s="12"/>
      <c r="W4" s="12"/>
      <c r="X4" s="12"/>
      <c r="Y4" s="12"/>
      <c r="Z4" s="13"/>
      <c r="AA4" s="12"/>
      <c r="AB4" s="12"/>
      <c r="AC4" s="12"/>
      <c r="AD4" s="12"/>
      <c r="AE4" s="12"/>
      <c r="AF4" s="12"/>
      <c r="AG4" s="12"/>
      <c r="AH4" s="12"/>
      <c r="AI4" s="12"/>
      <c r="AJ4" s="12"/>
      <c r="AK4" s="12"/>
      <c r="AL4" s="12"/>
      <c r="AM4" s="13"/>
      <c r="AN4" s="12"/>
      <c r="AO4" s="12"/>
      <c r="AP4" s="12"/>
      <c r="AQ4" s="12"/>
      <c r="AR4" s="12"/>
      <c r="AS4" s="12"/>
      <c r="AT4" s="12"/>
      <c r="AU4" s="12"/>
      <c r="AV4" s="12"/>
      <c r="AW4" s="12"/>
      <c r="AX4" s="12"/>
      <c r="AY4" s="12"/>
      <c r="AZ4" s="13"/>
      <c r="BA4" s="12"/>
      <c r="BB4" s="12"/>
      <c r="BC4" s="12"/>
      <c r="BD4" s="12"/>
      <c r="BE4" s="12"/>
      <c r="BF4" s="12"/>
      <c r="BG4" s="12"/>
      <c r="BH4" s="12"/>
      <c r="BI4" s="12"/>
      <c r="BJ4" s="12"/>
      <c r="BK4" s="12"/>
      <c r="BL4" s="12"/>
      <c r="BM4" s="13"/>
      <c r="BN4" s="12"/>
      <c r="BO4" s="12"/>
      <c r="BP4" s="12"/>
      <c r="BQ4" s="12"/>
      <c r="BR4" s="12"/>
      <c r="BS4" s="12"/>
      <c r="BT4" s="12"/>
      <c r="BU4" s="12"/>
      <c r="BV4" s="12"/>
      <c r="BW4" s="12"/>
      <c r="BX4" s="12"/>
      <c r="BY4" s="12"/>
      <c r="BZ4" s="13"/>
      <c r="CA4" s="12"/>
      <c r="CB4" s="12"/>
      <c r="CC4" s="12"/>
      <c r="CD4" s="12"/>
      <c r="CE4" s="12"/>
      <c r="CF4" s="12"/>
      <c r="CG4" s="12"/>
      <c r="CH4" s="12"/>
      <c r="CI4" s="12"/>
      <c r="CJ4" s="12"/>
      <c r="CK4" s="12"/>
      <c r="CL4" s="12"/>
      <c r="CM4" s="13"/>
      <c r="CN4" s="12"/>
      <c r="CO4" s="12"/>
      <c r="CP4" s="12"/>
      <c r="CQ4" s="12"/>
      <c r="CR4" s="12"/>
      <c r="CS4" s="12"/>
      <c r="CT4" s="12"/>
      <c r="CU4" s="12"/>
      <c r="CV4" s="12"/>
      <c r="CW4" s="12"/>
      <c r="CX4" s="12"/>
      <c r="CY4" s="12"/>
      <c r="CZ4" s="13"/>
      <c r="DA4" s="12"/>
      <c r="DB4" s="12"/>
      <c r="DC4" s="12"/>
      <c r="DD4" s="12"/>
      <c r="DE4" s="12"/>
      <c r="DF4" s="12"/>
      <c r="DG4" s="12"/>
      <c r="DH4" s="12"/>
      <c r="DI4" s="12"/>
      <c r="DJ4" s="12"/>
      <c r="DK4" s="12"/>
      <c r="DL4" s="12"/>
      <c r="DM4" s="13"/>
      <c r="DN4" s="14"/>
    </row>
    <row r="5" spans="1:118" ht="34.5" customHeight="1" x14ac:dyDescent="0.2">
      <c r="A5" s="16" t="s">
        <v>1</v>
      </c>
      <c r="B5" s="4">
        <v>94.164092250168878</v>
      </c>
      <c r="C5" s="4">
        <v>90.239498851574538</v>
      </c>
      <c r="D5" s="4">
        <v>91.061772936845458</v>
      </c>
      <c r="E5" s="4">
        <v>90.789292860308692</v>
      </c>
      <c r="F5" s="4">
        <v>96.67265747881585</v>
      </c>
      <c r="G5" s="4">
        <v>104.04245929521819</v>
      </c>
      <c r="H5" s="4">
        <v>95.216491997163487</v>
      </c>
      <c r="I5" s="4">
        <v>88.42465962749948</v>
      </c>
      <c r="J5" s="4">
        <v>88.447072621222077</v>
      </c>
      <c r="K5" s="4">
        <v>96.407686597434846</v>
      </c>
      <c r="L5" s="4">
        <v>84.875846518934281</v>
      </c>
      <c r="M5" s="4">
        <v>92.086992715172443</v>
      </c>
      <c r="N5" s="5">
        <f t="shared" ref="N5:N7" si="0">AVERAGE(B5:M5)</f>
        <v>92.702376979196529</v>
      </c>
      <c r="O5" s="12"/>
      <c r="P5" s="12"/>
      <c r="Q5" s="12"/>
      <c r="R5" s="12"/>
      <c r="S5" s="12"/>
      <c r="T5" s="12"/>
      <c r="U5" s="12"/>
      <c r="V5" s="12"/>
      <c r="W5" s="12"/>
      <c r="X5" s="12"/>
      <c r="Y5" s="12"/>
      <c r="Z5" s="13"/>
      <c r="AA5" s="12"/>
      <c r="AB5" s="12"/>
      <c r="AC5" s="12"/>
      <c r="AD5" s="12"/>
      <c r="AE5" s="12"/>
      <c r="AF5" s="12"/>
      <c r="AG5" s="12"/>
      <c r="AH5" s="12"/>
      <c r="AI5" s="12"/>
      <c r="AJ5" s="12"/>
      <c r="AK5" s="12"/>
      <c r="AL5" s="12"/>
      <c r="AM5" s="13"/>
      <c r="AN5" s="12"/>
      <c r="AO5" s="12"/>
      <c r="AP5" s="12"/>
      <c r="AQ5" s="12"/>
      <c r="AR5" s="12"/>
      <c r="AS5" s="12"/>
      <c r="AT5" s="12"/>
      <c r="AU5" s="12"/>
      <c r="AV5" s="12"/>
      <c r="AW5" s="12"/>
      <c r="AX5" s="12"/>
      <c r="AY5" s="12"/>
      <c r="AZ5" s="13"/>
      <c r="BA5" s="12"/>
      <c r="BB5" s="12"/>
      <c r="BC5" s="12"/>
      <c r="BD5" s="12"/>
      <c r="BE5" s="12"/>
      <c r="BF5" s="12"/>
      <c r="BG5" s="12"/>
      <c r="BH5" s="12"/>
      <c r="BI5" s="12"/>
      <c r="BJ5" s="12"/>
      <c r="BK5" s="12"/>
      <c r="BL5" s="12"/>
      <c r="BM5" s="13"/>
      <c r="BN5" s="12"/>
      <c r="BO5" s="12"/>
      <c r="BP5" s="12"/>
      <c r="BQ5" s="12"/>
      <c r="BR5" s="12"/>
      <c r="BS5" s="12"/>
      <c r="BT5" s="12"/>
      <c r="BU5" s="12"/>
      <c r="BV5" s="12"/>
      <c r="BW5" s="12"/>
      <c r="BX5" s="12"/>
      <c r="BY5" s="12"/>
      <c r="BZ5" s="13"/>
      <c r="CA5" s="12"/>
      <c r="CB5" s="12"/>
      <c r="CC5" s="12"/>
      <c r="CD5" s="12"/>
      <c r="CE5" s="12"/>
      <c r="CF5" s="12"/>
      <c r="CG5" s="12"/>
      <c r="CH5" s="12"/>
      <c r="CI5" s="12"/>
      <c r="CJ5" s="12"/>
      <c r="CK5" s="12"/>
      <c r="CL5" s="12"/>
      <c r="CM5" s="13"/>
      <c r="CN5" s="12"/>
      <c r="CO5" s="12"/>
      <c r="CP5" s="12"/>
      <c r="CQ5" s="12"/>
      <c r="CR5" s="12"/>
      <c r="CS5" s="12"/>
      <c r="CT5" s="12"/>
      <c r="CU5" s="12"/>
      <c r="CV5" s="12"/>
      <c r="CW5" s="12"/>
      <c r="CX5" s="12"/>
      <c r="CY5" s="12"/>
      <c r="CZ5" s="13"/>
      <c r="DA5" s="12"/>
      <c r="DB5" s="12"/>
      <c r="DC5" s="12"/>
      <c r="DD5" s="12"/>
      <c r="DE5" s="12"/>
      <c r="DF5" s="12"/>
      <c r="DG5" s="12"/>
      <c r="DH5" s="12"/>
      <c r="DI5" s="12"/>
      <c r="DJ5" s="12"/>
      <c r="DK5" s="12"/>
      <c r="DL5" s="12"/>
      <c r="DM5" s="13"/>
      <c r="DN5" s="14"/>
    </row>
    <row r="6" spans="1:118" ht="34.5" customHeight="1" x14ac:dyDescent="0.2">
      <c r="A6" s="16" t="s">
        <v>2</v>
      </c>
      <c r="B6" s="4">
        <v>114.24313071644633</v>
      </c>
      <c r="C6" s="4">
        <v>91.206129422392408</v>
      </c>
      <c r="D6" s="4">
        <v>109.33408204050505</v>
      </c>
      <c r="E6" s="4">
        <v>100.90467205318029</v>
      </c>
      <c r="F6" s="4">
        <v>96.027450791876518</v>
      </c>
      <c r="G6" s="4">
        <v>111.97243001083147</v>
      </c>
      <c r="H6" s="4">
        <v>110.61548664052154</v>
      </c>
      <c r="I6" s="4">
        <v>129.71635409637167</v>
      </c>
      <c r="J6" s="4">
        <v>142.15841496908874</v>
      </c>
      <c r="K6" s="4">
        <v>139.02830559760002</v>
      </c>
      <c r="L6" s="4">
        <v>129.64401154775939</v>
      </c>
      <c r="M6" s="4">
        <v>129.62530598596362</v>
      </c>
      <c r="N6" s="5">
        <f t="shared" si="0"/>
        <v>117.03964782271142</v>
      </c>
      <c r="O6" s="12"/>
      <c r="P6" s="12"/>
      <c r="Q6" s="12"/>
      <c r="R6" s="12"/>
      <c r="S6" s="12"/>
      <c r="T6" s="12"/>
      <c r="U6" s="12"/>
      <c r="V6" s="12"/>
      <c r="W6" s="12"/>
      <c r="X6" s="12"/>
      <c r="Y6" s="12"/>
      <c r="Z6" s="13"/>
      <c r="AA6" s="12"/>
      <c r="AB6" s="12"/>
      <c r="AC6" s="12"/>
      <c r="AD6" s="12"/>
      <c r="AE6" s="12"/>
      <c r="AF6" s="12"/>
      <c r="AG6" s="12"/>
      <c r="AH6" s="12"/>
      <c r="AI6" s="12"/>
      <c r="AJ6" s="12"/>
      <c r="AK6" s="12"/>
      <c r="AL6" s="12"/>
      <c r="AM6" s="13"/>
      <c r="AN6" s="12"/>
      <c r="AO6" s="12"/>
      <c r="AP6" s="12"/>
      <c r="AQ6" s="12"/>
      <c r="AR6" s="12"/>
      <c r="AS6" s="12"/>
      <c r="AT6" s="12"/>
      <c r="AU6" s="12"/>
      <c r="AV6" s="12"/>
      <c r="AW6" s="12"/>
      <c r="AX6" s="12"/>
      <c r="AY6" s="12"/>
      <c r="AZ6" s="13"/>
      <c r="BA6" s="12"/>
      <c r="BB6" s="12"/>
      <c r="BC6" s="12"/>
      <c r="BD6" s="12"/>
      <c r="BE6" s="12"/>
      <c r="BF6" s="12"/>
      <c r="BG6" s="12"/>
      <c r="BH6" s="12"/>
      <c r="BI6" s="12"/>
      <c r="BJ6" s="12"/>
      <c r="BK6" s="12"/>
      <c r="BL6" s="12"/>
      <c r="BM6" s="13"/>
      <c r="BN6" s="12"/>
      <c r="BO6" s="12"/>
      <c r="BP6" s="12"/>
      <c r="BQ6" s="12"/>
      <c r="BR6" s="12"/>
      <c r="BS6" s="12"/>
      <c r="BT6" s="12"/>
      <c r="BU6" s="12"/>
      <c r="BV6" s="12"/>
      <c r="BW6" s="12"/>
      <c r="BX6" s="12"/>
      <c r="BY6" s="12"/>
      <c r="BZ6" s="13"/>
      <c r="CA6" s="12"/>
      <c r="CB6" s="12"/>
      <c r="CC6" s="12"/>
      <c r="CD6" s="12"/>
      <c r="CE6" s="12"/>
      <c r="CF6" s="12"/>
      <c r="CG6" s="12"/>
      <c r="CH6" s="12"/>
      <c r="CI6" s="12"/>
      <c r="CJ6" s="12"/>
      <c r="CK6" s="12"/>
      <c r="CL6" s="12"/>
      <c r="CM6" s="13"/>
      <c r="CN6" s="12"/>
      <c r="CO6" s="12"/>
      <c r="CP6" s="12"/>
      <c r="CQ6" s="12"/>
      <c r="CR6" s="12"/>
      <c r="CS6" s="12"/>
      <c r="CT6" s="12"/>
      <c r="CU6" s="12"/>
      <c r="CV6" s="12"/>
      <c r="CW6" s="12"/>
      <c r="CX6" s="12"/>
      <c r="CY6" s="12"/>
      <c r="CZ6" s="13"/>
      <c r="DA6" s="12"/>
      <c r="DB6" s="12"/>
      <c r="DC6" s="12"/>
      <c r="DD6" s="12"/>
      <c r="DE6" s="12"/>
      <c r="DF6" s="12"/>
      <c r="DG6" s="12"/>
      <c r="DH6" s="12"/>
      <c r="DI6" s="12"/>
      <c r="DJ6" s="12"/>
      <c r="DK6" s="12"/>
      <c r="DL6" s="12"/>
      <c r="DM6" s="13"/>
      <c r="DN6" s="14"/>
    </row>
    <row r="7" spans="1:118" ht="34.5" customHeight="1" x14ac:dyDescent="0.2">
      <c r="A7" s="20" t="s">
        <v>3</v>
      </c>
      <c r="B7" s="4">
        <v>51.501096691068831</v>
      </c>
      <c r="C7" s="4">
        <v>53.697740964127938</v>
      </c>
      <c r="D7" s="4">
        <v>39.190557378347869</v>
      </c>
      <c r="E7" s="4">
        <v>44.959642043636052</v>
      </c>
      <c r="F7" s="4">
        <v>43.683784431500086</v>
      </c>
      <c r="G7" s="4">
        <v>48.254726134688738</v>
      </c>
      <c r="H7" s="4">
        <v>49.050359626207928</v>
      </c>
      <c r="I7" s="4">
        <v>56.421504708035911</v>
      </c>
      <c r="J7" s="4">
        <v>52.895621102325961</v>
      </c>
      <c r="K7" s="4">
        <v>59.843148187473247</v>
      </c>
      <c r="L7" s="4">
        <v>50.088324792125434</v>
      </c>
      <c r="M7" s="4">
        <v>61.366657446476772</v>
      </c>
      <c r="N7" s="5">
        <f t="shared" si="0"/>
        <v>50.912763625501221</v>
      </c>
      <c r="O7" s="12"/>
      <c r="P7" s="12"/>
      <c r="Q7" s="12"/>
      <c r="R7" s="12"/>
      <c r="S7" s="12"/>
      <c r="T7" s="12"/>
      <c r="U7" s="12"/>
      <c r="V7" s="12"/>
      <c r="W7" s="12"/>
      <c r="X7" s="12"/>
      <c r="Y7" s="12"/>
      <c r="Z7" s="13"/>
      <c r="AA7" s="12"/>
      <c r="AB7" s="12"/>
      <c r="AC7" s="12"/>
      <c r="AD7" s="12"/>
      <c r="AE7" s="12"/>
      <c r="AF7" s="12"/>
      <c r="AG7" s="12"/>
      <c r="AH7" s="12"/>
      <c r="AI7" s="12"/>
      <c r="AJ7" s="12"/>
      <c r="AK7" s="12"/>
      <c r="AL7" s="12"/>
      <c r="AM7" s="13"/>
      <c r="AN7" s="12"/>
      <c r="AO7" s="12"/>
      <c r="AP7" s="12"/>
      <c r="AQ7" s="12"/>
      <c r="AR7" s="12"/>
      <c r="AS7" s="12"/>
      <c r="AT7" s="12"/>
      <c r="AU7" s="12"/>
      <c r="AV7" s="12"/>
      <c r="AW7" s="12"/>
      <c r="AX7" s="12"/>
      <c r="AY7" s="12"/>
      <c r="AZ7" s="13"/>
      <c r="BA7" s="12"/>
      <c r="BB7" s="12"/>
      <c r="BC7" s="12"/>
      <c r="BD7" s="12"/>
      <c r="BE7" s="12"/>
      <c r="BF7" s="12"/>
      <c r="BG7" s="12"/>
      <c r="BH7" s="12"/>
      <c r="BI7" s="12"/>
      <c r="BJ7" s="12"/>
      <c r="BK7" s="12"/>
      <c r="BL7" s="12"/>
      <c r="BM7" s="13"/>
      <c r="BN7" s="12"/>
      <c r="BO7" s="12"/>
      <c r="BP7" s="12"/>
      <c r="BQ7" s="12"/>
      <c r="BR7" s="12"/>
      <c r="BS7" s="12"/>
      <c r="BT7" s="12"/>
      <c r="BU7" s="12"/>
      <c r="BV7" s="12"/>
      <c r="BW7" s="12"/>
      <c r="BX7" s="12"/>
      <c r="BY7" s="12"/>
      <c r="BZ7" s="13"/>
      <c r="CA7" s="12"/>
      <c r="CB7" s="12"/>
      <c r="CC7" s="12"/>
      <c r="CD7" s="12"/>
      <c r="CE7" s="12"/>
      <c r="CF7" s="12"/>
      <c r="CG7" s="12"/>
      <c r="CH7" s="12"/>
      <c r="CI7" s="12"/>
      <c r="CJ7" s="12"/>
      <c r="CK7" s="12"/>
      <c r="CL7" s="12"/>
      <c r="CM7" s="13"/>
      <c r="CN7" s="12"/>
      <c r="CO7" s="12"/>
      <c r="CP7" s="12"/>
      <c r="CQ7" s="12"/>
      <c r="CR7" s="12"/>
      <c r="CS7" s="12"/>
      <c r="CT7" s="12"/>
      <c r="CU7" s="12"/>
      <c r="CV7" s="12"/>
      <c r="CW7" s="12"/>
      <c r="CX7" s="12"/>
      <c r="CY7" s="12"/>
      <c r="CZ7" s="13"/>
      <c r="DA7" s="12"/>
      <c r="DB7" s="12"/>
      <c r="DC7" s="12"/>
      <c r="DD7" s="12"/>
      <c r="DE7" s="12"/>
      <c r="DF7" s="12"/>
      <c r="DG7" s="12"/>
      <c r="DH7" s="12"/>
      <c r="DI7" s="12"/>
      <c r="DJ7" s="12"/>
      <c r="DK7" s="12"/>
      <c r="DL7" s="12"/>
      <c r="DM7" s="13"/>
      <c r="DN7" s="14"/>
    </row>
    <row r="8" spans="1:118" s="1" customFormat="1" ht="34.5" customHeight="1" x14ac:dyDescent="0.25">
      <c r="A8" s="17" t="s">
        <v>4</v>
      </c>
      <c r="B8" s="5">
        <v>90.56876201571383</v>
      </c>
      <c r="C8" s="5">
        <v>86.1820965322229</v>
      </c>
      <c r="D8" s="5">
        <v>87.617874170590625</v>
      </c>
      <c r="E8" s="5">
        <v>84.917383282640273</v>
      </c>
      <c r="F8" s="5">
        <v>88.799046065449005</v>
      </c>
      <c r="G8" s="5">
        <v>98.9713524714644</v>
      </c>
      <c r="H8" s="5">
        <v>91.120708931158006</v>
      </c>
      <c r="I8" s="5">
        <v>87.958208216452675</v>
      </c>
      <c r="J8" s="5">
        <v>90.803425455613464</v>
      </c>
      <c r="K8" s="5">
        <v>93.618509148063538</v>
      </c>
      <c r="L8" s="5">
        <v>86.584615028735115</v>
      </c>
      <c r="M8" s="5">
        <v>92.138108490135238</v>
      </c>
      <c r="N8" s="5">
        <f>AVERAGE(B8:M8)</f>
        <v>89.94000748401993</v>
      </c>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4"/>
    </row>
    <row r="9" spans="1:118" s="1" customFormat="1" ht="34.5" customHeight="1" x14ac:dyDescent="0.25">
      <c r="A9" s="34"/>
      <c r="B9" s="34"/>
      <c r="C9" s="34"/>
      <c r="D9" s="34"/>
      <c r="E9" s="34"/>
      <c r="F9" s="34"/>
      <c r="G9" s="34"/>
      <c r="H9" s="34"/>
      <c r="I9" s="34"/>
      <c r="J9" s="34"/>
      <c r="K9" s="34"/>
      <c r="L9" s="34"/>
      <c r="M9" s="34"/>
      <c r="N9" s="34"/>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4"/>
    </row>
    <row r="10" spans="1:118" ht="34.5" customHeight="1" x14ac:dyDescent="0.2">
      <c r="A10" s="35" t="s">
        <v>180</v>
      </c>
      <c r="B10" s="36"/>
      <c r="C10" s="36"/>
      <c r="D10" s="36"/>
      <c r="E10" s="36"/>
      <c r="F10" s="36"/>
      <c r="G10" s="36"/>
      <c r="H10" s="36"/>
      <c r="I10" s="36"/>
      <c r="J10" s="36"/>
      <c r="K10" s="36"/>
      <c r="L10" s="36"/>
      <c r="M10" s="36"/>
      <c r="N10" s="37"/>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row>
  </sheetData>
  <mergeCells count="4">
    <mergeCell ref="A9:N9"/>
    <mergeCell ref="A10:N10"/>
    <mergeCell ref="A1:N1"/>
    <mergeCell ref="A2:N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rightToLeft="1" topLeftCell="A4" workbookViewId="0">
      <selection activeCell="A10" sqref="A10:P10"/>
    </sheetView>
  </sheetViews>
  <sheetFormatPr defaultColWidth="10.625" defaultRowHeight="34.5" customHeight="1" x14ac:dyDescent="0.2"/>
  <cols>
    <col min="1" max="1" width="33.875" customWidth="1"/>
  </cols>
  <sheetData>
    <row r="1" spans="1:16" ht="34.5" customHeight="1" x14ac:dyDescent="0.2">
      <c r="A1" s="41" t="s">
        <v>136</v>
      </c>
      <c r="B1" s="42"/>
      <c r="C1" s="42"/>
      <c r="D1" s="42"/>
      <c r="E1" s="42"/>
      <c r="F1" s="42"/>
      <c r="G1" s="42"/>
      <c r="H1" s="42"/>
      <c r="I1" s="42"/>
      <c r="J1" s="42"/>
      <c r="K1" s="42"/>
      <c r="L1" s="42"/>
      <c r="M1" s="42"/>
      <c r="N1" s="42"/>
      <c r="O1" s="42"/>
      <c r="P1" s="43"/>
    </row>
    <row r="2" spans="1:16" ht="34.5" customHeight="1" x14ac:dyDescent="0.2">
      <c r="A2" s="44" t="s">
        <v>135</v>
      </c>
      <c r="B2" s="45"/>
      <c r="C2" s="45"/>
      <c r="D2" s="45"/>
      <c r="E2" s="45"/>
      <c r="F2" s="45"/>
      <c r="G2" s="45"/>
      <c r="H2" s="45"/>
      <c r="I2" s="45"/>
      <c r="J2" s="45"/>
      <c r="K2" s="45"/>
      <c r="L2" s="45"/>
      <c r="M2" s="45"/>
      <c r="N2" s="45"/>
      <c r="O2" s="45"/>
      <c r="P2" s="46"/>
    </row>
    <row r="3" spans="1:16" ht="34.5" customHeight="1" x14ac:dyDescent="0.2">
      <c r="A3" s="6" t="s">
        <v>5</v>
      </c>
      <c r="B3" s="3" t="s">
        <v>133</v>
      </c>
      <c r="C3" s="18" t="s">
        <v>149</v>
      </c>
      <c r="D3" s="19" t="s">
        <v>138</v>
      </c>
      <c r="E3" s="19" t="s">
        <v>139</v>
      </c>
      <c r="F3" s="19" t="s">
        <v>140</v>
      </c>
      <c r="G3" s="19" t="s">
        <v>141</v>
      </c>
      <c r="H3" s="18" t="s">
        <v>142</v>
      </c>
      <c r="I3" s="18" t="s">
        <v>143</v>
      </c>
      <c r="J3" s="18" t="s">
        <v>144</v>
      </c>
      <c r="K3" s="18" t="s">
        <v>145</v>
      </c>
      <c r="L3" s="18" t="s">
        <v>146</v>
      </c>
      <c r="M3" s="18" t="s">
        <v>147</v>
      </c>
      <c r="N3" s="18" t="s">
        <v>148</v>
      </c>
      <c r="O3" s="3" t="s">
        <v>137</v>
      </c>
      <c r="P3" s="21" t="s">
        <v>20</v>
      </c>
    </row>
    <row r="4" spans="1:16" ht="34.5" customHeight="1" x14ac:dyDescent="0.2">
      <c r="A4" s="16" t="s">
        <v>0</v>
      </c>
      <c r="B4" s="23">
        <v>100</v>
      </c>
      <c r="C4" s="23">
        <v>88.260629628812467</v>
      </c>
      <c r="D4" s="23">
        <v>90.279319806073929</v>
      </c>
      <c r="E4" s="24">
        <v>61.061068355159279</v>
      </c>
      <c r="F4" s="24">
        <v>44.382427526457484</v>
      </c>
      <c r="G4" s="24">
        <v>77.726193781477917</v>
      </c>
      <c r="H4" s="24">
        <v>78.213985857619505</v>
      </c>
      <c r="I4" s="24">
        <v>66.801169121697754</v>
      </c>
      <c r="J4" s="24">
        <v>75.998261209368451</v>
      </c>
      <c r="K4" s="24">
        <v>90.916931553144423</v>
      </c>
      <c r="L4" s="24">
        <v>80.723431109915907</v>
      </c>
      <c r="M4" s="24">
        <v>82.80445346320495</v>
      </c>
      <c r="N4" s="25">
        <v>85.99455224640684</v>
      </c>
      <c r="O4" s="5">
        <f>AVERAGE(C4:N4)</f>
        <v>76.930201971611567</v>
      </c>
      <c r="P4" s="5">
        <f>O4/B4*100-100</f>
        <v>-23.069798028388433</v>
      </c>
    </row>
    <row r="5" spans="1:16" ht="34.5" customHeight="1" x14ac:dyDescent="0.2">
      <c r="A5" s="16" t="s">
        <v>1</v>
      </c>
      <c r="B5" s="23">
        <v>100</v>
      </c>
      <c r="C5" s="23">
        <v>94.528069665311804</v>
      </c>
      <c r="D5" s="23">
        <v>98.321220294278049</v>
      </c>
      <c r="E5" s="24">
        <v>69.155567596547058</v>
      </c>
      <c r="F5" s="24">
        <v>51.928380007798459</v>
      </c>
      <c r="G5" s="24">
        <v>72.545262387301648</v>
      </c>
      <c r="H5" s="24">
        <v>89.474043082179719</v>
      </c>
      <c r="I5" s="24">
        <v>91.060387510260043</v>
      </c>
      <c r="J5" s="24">
        <v>98.665952935780226</v>
      </c>
      <c r="K5" s="24">
        <v>104.38507161450111</v>
      </c>
      <c r="L5" s="24">
        <v>105.33033953265851</v>
      </c>
      <c r="M5" s="24">
        <v>98.007800770805858</v>
      </c>
      <c r="N5" s="25">
        <v>101.04457413723736</v>
      </c>
      <c r="O5" s="5">
        <f t="shared" ref="O5:O7" si="0">AVERAGE(C5:N5)</f>
        <v>89.537222461221646</v>
      </c>
      <c r="P5" s="5">
        <f t="shared" ref="P5:P8" si="1">O5/B5*100-100</f>
        <v>-10.462777538778354</v>
      </c>
    </row>
    <row r="6" spans="1:16" ht="34.5" customHeight="1" x14ac:dyDescent="0.2">
      <c r="A6" s="16" t="s">
        <v>2</v>
      </c>
      <c r="B6" s="23">
        <v>100</v>
      </c>
      <c r="C6" s="23">
        <v>124.95513690799052</v>
      </c>
      <c r="D6" s="23">
        <v>130.23413535083785</v>
      </c>
      <c r="E6" s="24">
        <v>116.75454143928215</v>
      </c>
      <c r="F6" s="24">
        <v>95.234746893467204</v>
      </c>
      <c r="G6" s="24">
        <v>101.15998656101621</v>
      </c>
      <c r="H6" s="24">
        <v>104.47899369593635</v>
      </c>
      <c r="I6" s="24">
        <v>105.19588141494503</v>
      </c>
      <c r="J6" s="24">
        <v>99.884682219261293</v>
      </c>
      <c r="K6" s="24">
        <v>122.67782879649451</v>
      </c>
      <c r="L6" s="24">
        <v>116.0013934757155</v>
      </c>
      <c r="M6" s="24">
        <v>106.33350154739919</v>
      </c>
      <c r="N6" s="25">
        <v>116.42771778848109</v>
      </c>
      <c r="O6" s="5">
        <f t="shared" si="0"/>
        <v>111.61154550756891</v>
      </c>
      <c r="P6" s="5">
        <f t="shared" si="1"/>
        <v>11.611545507568906</v>
      </c>
    </row>
    <row r="7" spans="1:16" ht="34.5" customHeight="1" x14ac:dyDescent="0.2">
      <c r="A7" s="16" t="s">
        <v>3</v>
      </c>
      <c r="B7" s="23">
        <v>100</v>
      </c>
      <c r="C7" s="23">
        <v>101.67398327961247</v>
      </c>
      <c r="D7" s="23">
        <v>104.68092600390656</v>
      </c>
      <c r="E7" s="24">
        <v>102.4020631856295</v>
      </c>
      <c r="F7" s="24">
        <v>94.92524794446787</v>
      </c>
      <c r="G7" s="24">
        <v>102.32368017874089</v>
      </c>
      <c r="H7" s="24">
        <v>105.67278165526795</v>
      </c>
      <c r="I7" s="24">
        <v>109.04878571976205</v>
      </c>
      <c r="J7" s="24">
        <v>105.46791136988273</v>
      </c>
      <c r="K7" s="24">
        <v>107.35300854579316</v>
      </c>
      <c r="L7" s="24">
        <v>105.95965335600674</v>
      </c>
      <c r="M7" s="24">
        <v>104.54457214461085</v>
      </c>
      <c r="N7" s="25">
        <v>127.71251245064734</v>
      </c>
      <c r="O7" s="5">
        <f t="shared" si="0"/>
        <v>105.98042715286067</v>
      </c>
      <c r="P7" s="5">
        <f t="shared" si="1"/>
        <v>5.9804271528606705</v>
      </c>
    </row>
    <row r="8" spans="1:16" ht="34.5" customHeight="1" x14ac:dyDescent="0.2">
      <c r="A8" s="17" t="s">
        <v>4</v>
      </c>
      <c r="B8" s="26">
        <v>100</v>
      </c>
      <c r="C8" s="26">
        <v>97.880606202148797</v>
      </c>
      <c r="D8" s="26">
        <v>101.77521513689643</v>
      </c>
      <c r="E8" s="27">
        <v>75.283195477457355</v>
      </c>
      <c r="F8" s="27">
        <v>57.890478726413093</v>
      </c>
      <c r="G8" s="27">
        <v>76.640727680075045</v>
      </c>
      <c r="H8" s="27">
        <v>91.183746177781117</v>
      </c>
      <c r="I8" s="27">
        <v>92.426780268720677</v>
      </c>
      <c r="J8" s="27">
        <v>98.220666678141058</v>
      </c>
      <c r="K8" s="27">
        <v>106.01435034656677</v>
      </c>
      <c r="L8" s="27">
        <v>105.75359987939639</v>
      </c>
      <c r="M8" s="27">
        <v>98.55267010109911</v>
      </c>
      <c r="N8" s="28">
        <v>102.97770121457567</v>
      </c>
      <c r="O8" s="5">
        <f>AVERAGE(C8:N8)</f>
        <v>92.049978157439284</v>
      </c>
      <c r="P8" s="5">
        <f t="shared" si="1"/>
        <v>-7.9500218425607159</v>
      </c>
    </row>
    <row r="9" spans="1:16" ht="34.5" customHeight="1" x14ac:dyDescent="0.2">
      <c r="A9" s="53"/>
      <c r="B9" s="53"/>
      <c r="C9" s="53"/>
      <c r="D9" s="53"/>
      <c r="E9" s="53"/>
      <c r="F9" s="53"/>
      <c r="G9" s="53"/>
      <c r="H9" s="53"/>
      <c r="I9" s="53"/>
      <c r="J9" s="53"/>
      <c r="K9" s="53"/>
      <c r="L9" s="53"/>
      <c r="M9" s="53"/>
      <c r="N9" s="53"/>
      <c r="O9" s="53"/>
      <c r="P9" s="53"/>
    </row>
    <row r="10" spans="1:16" ht="34.5" customHeight="1" x14ac:dyDescent="0.2">
      <c r="A10" s="50" t="s">
        <v>189</v>
      </c>
      <c r="B10" s="51"/>
      <c r="C10" s="51"/>
      <c r="D10" s="51"/>
      <c r="E10" s="51"/>
      <c r="F10" s="51"/>
      <c r="G10" s="51"/>
      <c r="H10" s="51"/>
      <c r="I10" s="51"/>
      <c r="J10" s="51"/>
      <c r="K10" s="51"/>
      <c r="L10" s="51"/>
      <c r="M10" s="51"/>
      <c r="N10" s="51"/>
      <c r="O10" s="51"/>
      <c r="P10" s="52"/>
    </row>
    <row r="11" spans="1:16" ht="34.5" customHeight="1" x14ac:dyDescent="0.2">
      <c r="A11" s="50" t="s">
        <v>150</v>
      </c>
      <c r="B11" s="51"/>
      <c r="C11" s="51"/>
      <c r="D11" s="51"/>
      <c r="E11" s="51"/>
      <c r="F11" s="51"/>
      <c r="G11" s="51"/>
      <c r="H11" s="51"/>
      <c r="I11" s="51"/>
      <c r="J11" s="51"/>
      <c r="K11" s="51"/>
      <c r="L11" s="51"/>
      <c r="M11" s="51"/>
      <c r="N11" s="51"/>
      <c r="O11" s="51"/>
      <c r="P11" s="52"/>
    </row>
  </sheetData>
  <mergeCells count="5">
    <mergeCell ref="A1:P1"/>
    <mergeCell ref="A2:P2"/>
    <mergeCell ref="A9:P9"/>
    <mergeCell ref="A11:P11"/>
    <mergeCell ref="A10:P1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P10"/>
    </sheetView>
  </sheetViews>
  <sheetFormatPr defaultColWidth="10.625" defaultRowHeight="34.5" customHeight="1" x14ac:dyDescent="0.2"/>
  <cols>
    <col min="1" max="1" width="33.875" customWidth="1"/>
  </cols>
  <sheetData>
    <row r="1" spans="1:16" ht="34.5" customHeight="1" x14ac:dyDescent="0.2">
      <c r="A1" s="41" t="s">
        <v>151</v>
      </c>
      <c r="B1" s="42"/>
      <c r="C1" s="42"/>
      <c r="D1" s="42"/>
      <c r="E1" s="42"/>
      <c r="F1" s="42"/>
      <c r="G1" s="42"/>
      <c r="H1" s="42"/>
      <c r="I1" s="42"/>
      <c r="J1" s="42"/>
      <c r="K1" s="42"/>
      <c r="L1" s="42"/>
      <c r="M1" s="42"/>
      <c r="N1" s="42"/>
      <c r="O1" s="42"/>
      <c r="P1" s="43"/>
    </row>
    <row r="2" spans="1:16" ht="34.5" customHeight="1" x14ac:dyDescent="0.2">
      <c r="A2" s="44" t="s">
        <v>135</v>
      </c>
      <c r="B2" s="45"/>
      <c r="C2" s="45"/>
      <c r="D2" s="45"/>
      <c r="E2" s="45"/>
      <c r="F2" s="45"/>
      <c r="G2" s="45"/>
      <c r="H2" s="45"/>
      <c r="I2" s="45"/>
      <c r="J2" s="45"/>
      <c r="K2" s="45"/>
      <c r="L2" s="45"/>
      <c r="M2" s="45"/>
      <c r="N2" s="45"/>
      <c r="O2" s="45"/>
      <c r="P2" s="46"/>
    </row>
    <row r="3" spans="1:16" ht="34.5" customHeight="1" x14ac:dyDescent="0.2">
      <c r="A3" s="6" t="s">
        <v>5</v>
      </c>
      <c r="B3" s="3" t="s">
        <v>137</v>
      </c>
      <c r="C3" s="18" t="s">
        <v>153</v>
      </c>
      <c r="D3" s="19" t="s">
        <v>154</v>
      </c>
      <c r="E3" s="19" t="s">
        <v>155</v>
      </c>
      <c r="F3" s="19" t="s">
        <v>156</v>
      </c>
      <c r="G3" s="19" t="s">
        <v>157</v>
      </c>
      <c r="H3" s="18" t="s">
        <v>158</v>
      </c>
      <c r="I3" s="18" t="s">
        <v>159</v>
      </c>
      <c r="J3" s="18" t="s">
        <v>160</v>
      </c>
      <c r="K3" s="18" t="s">
        <v>161</v>
      </c>
      <c r="L3" s="18" t="s">
        <v>162</v>
      </c>
      <c r="M3" s="18" t="s">
        <v>163</v>
      </c>
      <c r="N3" s="18" t="s">
        <v>164</v>
      </c>
      <c r="O3" s="3" t="s">
        <v>152</v>
      </c>
      <c r="P3" s="21" t="s">
        <v>20</v>
      </c>
    </row>
    <row r="4" spans="1:16" ht="34.5" customHeight="1" x14ac:dyDescent="0.2">
      <c r="A4" s="16" t="s">
        <v>0</v>
      </c>
      <c r="B4" s="23">
        <v>76.930201971611567</v>
      </c>
      <c r="C4" s="23">
        <v>89.824157037134412</v>
      </c>
      <c r="D4" s="23">
        <v>78.757042596447775</v>
      </c>
      <c r="E4" s="24">
        <v>98.4397177477112</v>
      </c>
      <c r="F4" s="24">
        <v>78.276462802513691</v>
      </c>
      <c r="G4" s="24">
        <v>80.642984736449336</v>
      </c>
      <c r="H4" s="24">
        <v>81.037734492045772</v>
      </c>
      <c r="I4" s="24">
        <v>83.703673260341859</v>
      </c>
      <c r="J4" s="24">
        <v>83.738510829047115</v>
      </c>
      <c r="K4" s="24">
        <v>87.893418307150142</v>
      </c>
      <c r="L4" s="24">
        <v>89.652222697608778</v>
      </c>
      <c r="M4" s="24">
        <v>79.495982386802822</v>
      </c>
      <c r="N4" s="25">
        <v>70.624385735099366</v>
      </c>
      <c r="O4" s="24">
        <f>AVERAGEA(C4:N4)</f>
        <v>83.507191052362671</v>
      </c>
      <c r="P4" s="24">
        <f>O4/B4*100-100</f>
        <v>8.5492939212328025</v>
      </c>
    </row>
    <row r="5" spans="1:16" ht="34.5" customHeight="1" x14ac:dyDescent="0.2">
      <c r="A5" s="16" t="s">
        <v>1</v>
      </c>
      <c r="B5" s="23">
        <v>89.537222461221646</v>
      </c>
      <c r="C5" s="23">
        <v>99.75919627690196</v>
      </c>
      <c r="D5" s="23">
        <v>97.528205408637007</v>
      </c>
      <c r="E5" s="24">
        <v>101.51755147057391</v>
      </c>
      <c r="F5" s="24">
        <v>101.66934691954285</v>
      </c>
      <c r="G5" s="24">
        <v>96.611389631577026</v>
      </c>
      <c r="H5" s="24">
        <v>107.64417386389175</v>
      </c>
      <c r="I5" s="24">
        <v>97.908439759390319</v>
      </c>
      <c r="J5" s="24">
        <v>113.19827908572293</v>
      </c>
      <c r="K5" s="24">
        <v>107.92063686262313</v>
      </c>
      <c r="L5" s="24">
        <v>106.62202741906923</v>
      </c>
      <c r="M5" s="24">
        <v>109.02994725711784</v>
      </c>
      <c r="N5" s="25">
        <v>107.88312353144688</v>
      </c>
      <c r="O5" s="24">
        <f>AVERAGEA(C5:N5)</f>
        <v>103.9410264572079</v>
      </c>
      <c r="P5" s="24">
        <f>O5/B5*100-100</f>
        <v>16.086945294985554</v>
      </c>
    </row>
    <row r="6" spans="1:16" ht="34.5" customHeight="1" x14ac:dyDescent="0.2">
      <c r="A6" s="16" t="s">
        <v>2</v>
      </c>
      <c r="B6" s="23">
        <v>111.61154550756891</v>
      </c>
      <c r="C6" s="23">
        <v>120.09105755651341</v>
      </c>
      <c r="D6" s="23">
        <v>120.56419026905442</v>
      </c>
      <c r="E6" s="24">
        <v>112.38684211023923</v>
      </c>
      <c r="F6" s="24">
        <v>111.06958275653086</v>
      </c>
      <c r="G6" s="24">
        <v>106.07693564717793</v>
      </c>
      <c r="H6" s="24">
        <v>104.59847253911099</v>
      </c>
      <c r="I6" s="24">
        <v>125.27372840552786</v>
      </c>
      <c r="J6" s="24">
        <v>139.38787498959891</v>
      </c>
      <c r="K6" s="24">
        <v>132.09920339699264</v>
      </c>
      <c r="L6" s="24">
        <v>116.21916049552657</v>
      </c>
      <c r="M6" s="24">
        <v>107.46979594033539</v>
      </c>
      <c r="N6" s="25">
        <v>122.55863008870288</v>
      </c>
      <c r="O6" s="24">
        <f>AVERAGEA(C6:N6)</f>
        <v>118.14962284960923</v>
      </c>
      <c r="P6" s="24">
        <f>O6/B6*100-100</f>
        <v>5.8578862180498561</v>
      </c>
    </row>
    <row r="7" spans="1:16" ht="34.5" customHeight="1" x14ac:dyDescent="0.2">
      <c r="A7" s="16" t="s">
        <v>3</v>
      </c>
      <c r="B7" s="23">
        <v>105.98042715286067</v>
      </c>
      <c r="C7" s="23">
        <v>130.3496622667121</v>
      </c>
      <c r="D7" s="23">
        <v>118.21997774045708</v>
      </c>
      <c r="E7" s="24">
        <v>139.63061328189625</v>
      </c>
      <c r="F7" s="24">
        <v>140.35674513013603</v>
      </c>
      <c r="G7" s="24">
        <v>123.23850463427127</v>
      </c>
      <c r="H7" s="24">
        <v>162.28217587075204</v>
      </c>
      <c r="I7" s="24">
        <v>147.7501439154552</v>
      </c>
      <c r="J7" s="24">
        <v>150.41849894464016</v>
      </c>
      <c r="K7" s="24">
        <v>139.44505110341964</v>
      </c>
      <c r="L7" s="24">
        <v>145.8789130328984</v>
      </c>
      <c r="M7" s="24">
        <v>146.0128453704242</v>
      </c>
      <c r="N7" s="25">
        <v>135.35619602601889</v>
      </c>
      <c r="O7" s="24">
        <f>AVERAGEA(C7:N7)</f>
        <v>139.91161060975676</v>
      </c>
      <c r="P7" s="24">
        <f>O7/B7*100-100</f>
        <v>32.016462254823267</v>
      </c>
    </row>
    <row r="8" spans="1:16" ht="34.5" customHeight="1" x14ac:dyDescent="0.2">
      <c r="A8" s="17" t="s">
        <v>4</v>
      </c>
      <c r="B8" s="26">
        <v>92.049978157439284</v>
      </c>
      <c r="C8" s="26">
        <v>101.53500361158358</v>
      </c>
      <c r="D8" s="26">
        <v>99.06611422823056</v>
      </c>
      <c r="E8" s="27">
        <v>102.93133356537521</v>
      </c>
      <c r="F8" s="27">
        <v>102.39740592148472</v>
      </c>
      <c r="G8" s="27">
        <v>97.337492701749355</v>
      </c>
      <c r="H8" s="27">
        <v>107.6534001994258</v>
      </c>
      <c r="I8" s="27">
        <v>100.43374541897627</v>
      </c>
      <c r="J8" s="27">
        <v>114.96346459419298</v>
      </c>
      <c r="K8" s="27">
        <v>109.70560935534971</v>
      </c>
      <c r="L8" s="27">
        <v>107.56093814163343</v>
      </c>
      <c r="M8" s="27">
        <v>108.73974509455597</v>
      </c>
      <c r="N8" s="28">
        <v>108.39341462896179</v>
      </c>
      <c r="O8" s="28">
        <f>AVERAGEA(C8:N8)</f>
        <v>105.05980562179327</v>
      </c>
      <c r="P8" s="27">
        <f>O8/B8*100-100</f>
        <v>14.13343894780985</v>
      </c>
    </row>
    <row r="9" spans="1:16" ht="34.5" customHeight="1" x14ac:dyDescent="0.2">
      <c r="A9" s="53"/>
      <c r="B9" s="53"/>
      <c r="C9" s="53"/>
      <c r="D9" s="53"/>
      <c r="E9" s="53"/>
      <c r="F9" s="53"/>
      <c r="G9" s="53"/>
      <c r="H9" s="53"/>
      <c r="I9" s="53"/>
      <c r="J9" s="53"/>
      <c r="K9" s="53"/>
      <c r="L9" s="53"/>
      <c r="M9" s="53"/>
      <c r="N9" s="53"/>
      <c r="O9" s="53"/>
      <c r="P9" s="53"/>
    </row>
    <row r="10" spans="1:16" ht="34.5" customHeight="1" x14ac:dyDescent="0.2">
      <c r="A10" s="50" t="s">
        <v>190</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rightToLeft="1" workbookViewId="0">
      <selection sqref="A1:XFD1048576"/>
    </sheetView>
  </sheetViews>
  <sheetFormatPr defaultColWidth="12.625" defaultRowHeight="14.25" x14ac:dyDescent="0.2"/>
  <cols>
    <col min="1" max="1" width="26.25" customWidth="1"/>
    <col min="2" max="16" width="9.75" customWidth="1"/>
  </cols>
  <sheetData>
    <row r="1" spans="1:16" ht="21" x14ac:dyDescent="0.2">
      <c r="A1" s="54" t="s">
        <v>165</v>
      </c>
      <c r="B1" s="54"/>
      <c r="C1" s="54"/>
      <c r="D1" s="54"/>
      <c r="E1" s="54"/>
      <c r="F1" s="54"/>
      <c r="G1" s="54"/>
      <c r="H1" s="54"/>
      <c r="I1" s="54"/>
      <c r="J1" s="54"/>
      <c r="K1" s="54"/>
      <c r="L1" s="54"/>
      <c r="M1" s="54"/>
      <c r="N1" s="54"/>
      <c r="O1" s="54"/>
      <c r="P1" s="54"/>
    </row>
    <row r="2" spans="1:16" ht="32.25" customHeight="1" x14ac:dyDescent="0.2">
      <c r="A2" s="55" t="s">
        <v>135</v>
      </c>
      <c r="B2" s="55"/>
      <c r="C2" s="55"/>
      <c r="D2" s="55"/>
      <c r="E2" s="55"/>
      <c r="F2" s="55"/>
      <c r="G2" s="55"/>
      <c r="H2" s="55"/>
      <c r="I2" s="55"/>
      <c r="J2" s="55"/>
      <c r="K2" s="55"/>
      <c r="L2" s="55"/>
      <c r="M2" s="55"/>
      <c r="N2" s="55"/>
      <c r="O2" s="55"/>
      <c r="P2" s="55"/>
    </row>
    <row r="3" spans="1:16" ht="20.25" x14ac:dyDescent="0.2">
      <c r="A3" s="29" t="s">
        <v>5</v>
      </c>
      <c r="B3" s="3" t="s">
        <v>152</v>
      </c>
      <c r="C3" s="18" t="s">
        <v>166</v>
      </c>
      <c r="D3" s="18" t="s">
        <v>167</v>
      </c>
      <c r="E3" s="18" t="s">
        <v>168</v>
      </c>
      <c r="F3" s="18" t="s">
        <v>169</v>
      </c>
      <c r="G3" s="18" t="s">
        <v>170</v>
      </c>
      <c r="H3" s="18" t="s">
        <v>171</v>
      </c>
      <c r="I3" s="18" t="s">
        <v>172</v>
      </c>
      <c r="J3" s="18" t="s">
        <v>173</v>
      </c>
      <c r="K3" s="18" t="s">
        <v>174</v>
      </c>
      <c r="L3" s="18" t="s">
        <v>175</v>
      </c>
      <c r="M3" s="18" t="s">
        <v>176</v>
      </c>
      <c r="N3" s="18" t="s">
        <v>177</v>
      </c>
      <c r="O3" s="3" t="s">
        <v>178</v>
      </c>
      <c r="P3" s="21" t="s">
        <v>20</v>
      </c>
    </row>
    <row r="4" spans="1:16" ht="21" x14ac:dyDescent="0.2">
      <c r="A4" s="16" t="s">
        <v>0</v>
      </c>
      <c r="B4" s="30">
        <v>83.507191052362671</v>
      </c>
      <c r="C4" s="30">
        <v>68.034307023971337</v>
      </c>
      <c r="D4" s="30">
        <v>69.730427576858219</v>
      </c>
      <c r="E4" s="30">
        <v>78.581501090860812</v>
      </c>
      <c r="F4" s="30">
        <v>69.816532763201138</v>
      </c>
      <c r="G4" s="30">
        <v>85.064805831861563</v>
      </c>
      <c r="H4" s="30">
        <v>82.192614758534035</v>
      </c>
      <c r="I4" s="30">
        <v>74.201622291736683</v>
      </c>
      <c r="J4" s="30">
        <v>85.921688690928704</v>
      </c>
      <c r="K4" s="30">
        <v>89.258306330598984</v>
      </c>
      <c r="L4" s="30">
        <v>83.007529096649435</v>
      </c>
      <c r="M4" s="30">
        <v>76.610959991365675</v>
      </c>
      <c r="N4" s="31">
        <v>72.543181898530094</v>
      </c>
      <c r="O4" s="30">
        <f>AVERAGEA(C4:N4)</f>
        <v>77.9136231120914</v>
      </c>
      <c r="P4" s="30">
        <f>O4/B4*100-100</f>
        <v>-6.6983069000175846</v>
      </c>
    </row>
    <row r="5" spans="1:16" ht="21" x14ac:dyDescent="0.2">
      <c r="A5" s="16" t="s">
        <v>1</v>
      </c>
      <c r="B5" s="30">
        <v>103.9410264572079</v>
      </c>
      <c r="C5" s="30">
        <v>96.067382738207201</v>
      </c>
      <c r="D5" s="30">
        <v>102.03386766052719</v>
      </c>
      <c r="E5" s="30">
        <v>107.98957543801917</v>
      </c>
      <c r="F5" s="30">
        <v>95.863268087109162</v>
      </c>
      <c r="G5" s="30">
        <v>105.79809481014608</v>
      </c>
      <c r="H5" s="30">
        <v>119.64740129331666</v>
      </c>
      <c r="I5" s="30">
        <v>103.99047963806255</v>
      </c>
      <c r="J5" s="30">
        <v>111.84774183628244</v>
      </c>
      <c r="K5" s="30">
        <v>108.6119073826172</v>
      </c>
      <c r="L5" s="30">
        <v>113.90610579459081</v>
      </c>
      <c r="M5" s="30">
        <v>109.85548057633176</v>
      </c>
      <c r="N5" s="31">
        <v>109.96363697092549</v>
      </c>
      <c r="O5" s="30">
        <f>AVERAGEA(C5:N5)</f>
        <v>107.13124518551132</v>
      </c>
      <c r="P5" s="30">
        <f>O5/B5*100-100</f>
        <v>3.069258441099592</v>
      </c>
    </row>
    <row r="6" spans="1:16" ht="21" x14ac:dyDescent="0.2">
      <c r="A6" s="16" t="s">
        <v>2</v>
      </c>
      <c r="B6" s="30">
        <v>118.14962284960923</v>
      </c>
      <c r="C6" s="30">
        <v>133.79728458335271</v>
      </c>
      <c r="D6" s="30">
        <v>143.26668364211829</v>
      </c>
      <c r="E6" s="30">
        <v>139.9546100104254</v>
      </c>
      <c r="F6" s="30">
        <v>125.47095010967591</v>
      </c>
      <c r="G6" s="30">
        <v>112.53747652930235</v>
      </c>
      <c r="H6" s="30">
        <v>117.69330303708884</v>
      </c>
      <c r="I6" s="30">
        <v>127.82094559002111</v>
      </c>
      <c r="J6" s="30">
        <v>133.76038931852617</v>
      </c>
      <c r="K6" s="30">
        <v>135.10304540997436</v>
      </c>
      <c r="L6" s="30">
        <v>127.32498286597743</v>
      </c>
      <c r="M6" s="30">
        <v>112.73232987136802</v>
      </c>
      <c r="N6" s="31">
        <v>128.40084360008865</v>
      </c>
      <c r="O6" s="30">
        <f>AVERAGEA(C6:N6)</f>
        <v>128.15523704732661</v>
      </c>
      <c r="P6" s="30">
        <f>O6/B6*100-100</f>
        <v>8.4685959687347889</v>
      </c>
    </row>
    <row r="7" spans="1:16" ht="42" x14ac:dyDescent="0.2">
      <c r="A7" s="22" t="s">
        <v>3</v>
      </c>
      <c r="B7" s="30">
        <v>139.91161060975676</v>
      </c>
      <c r="C7" s="30">
        <v>153.11032817810306</v>
      </c>
      <c r="D7" s="30">
        <v>149.42852083814753</v>
      </c>
      <c r="E7" s="30">
        <v>182.64612412310325</v>
      </c>
      <c r="F7" s="30">
        <v>168.51431033467699</v>
      </c>
      <c r="G7" s="30">
        <v>146.67337375921363</v>
      </c>
      <c r="H7" s="30">
        <v>127.63965561603108</v>
      </c>
      <c r="I7" s="30">
        <v>112.15885259461109</v>
      </c>
      <c r="J7" s="30">
        <v>139.80705250996718</v>
      </c>
      <c r="K7" s="30">
        <v>129.59106380383184</v>
      </c>
      <c r="L7" s="30">
        <v>139.2537328211836</v>
      </c>
      <c r="M7" s="30">
        <v>138.74641809169384</v>
      </c>
      <c r="N7" s="31">
        <v>127.68564019697686</v>
      </c>
      <c r="O7" s="30">
        <f>AVERAGEA(C7:N7)</f>
        <v>142.93792273896165</v>
      </c>
      <c r="P7" s="30">
        <f>O7/B7*100-100</f>
        <v>2.1630171477661833</v>
      </c>
    </row>
    <row r="8" spans="1:16" ht="21" x14ac:dyDescent="0.2">
      <c r="A8" s="17" t="s">
        <v>4</v>
      </c>
      <c r="B8" s="32">
        <v>105.05980562179327</v>
      </c>
      <c r="C8" s="32">
        <v>99.090153348464213</v>
      </c>
      <c r="D8" s="32">
        <v>105.01442770044952</v>
      </c>
      <c r="E8" s="32">
        <v>110.87055982901208</v>
      </c>
      <c r="F8" s="32">
        <v>98.630608170772234</v>
      </c>
      <c r="G8" s="32">
        <v>106.44684785905123</v>
      </c>
      <c r="H8" s="32">
        <v>118.5662337519952</v>
      </c>
      <c r="I8" s="32">
        <v>105.0381419713429</v>
      </c>
      <c r="J8" s="32">
        <v>113.22922361572098</v>
      </c>
      <c r="K8" s="32">
        <v>110.3933525378575</v>
      </c>
      <c r="L8" s="32">
        <v>114.4685897559242</v>
      </c>
      <c r="M8" s="32">
        <v>109.63683025812966</v>
      </c>
      <c r="N8" s="33">
        <v>110.5678187196889</v>
      </c>
      <c r="O8" s="33">
        <f>AVERAGEA(C8:N8)</f>
        <v>108.49606562653406</v>
      </c>
      <c r="P8" s="32">
        <f>O8/B8*100-100</f>
        <v>3.2707656219268557</v>
      </c>
    </row>
    <row r="9" spans="1:16" ht="27" customHeight="1" x14ac:dyDescent="0.2">
      <c r="A9" s="53"/>
      <c r="B9" s="53"/>
      <c r="C9" s="53"/>
      <c r="D9" s="53"/>
      <c r="E9" s="53"/>
      <c r="F9" s="53"/>
      <c r="G9" s="53"/>
      <c r="H9" s="53"/>
      <c r="I9" s="53"/>
      <c r="J9" s="53"/>
      <c r="K9" s="53"/>
      <c r="L9" s="53"/>
      <c r="M9" s="53"/>
      <c r="N9" s="53"/>
      <c r="O9" s="53"/>
      <c r="P9" s="53"/>
    </row>
    <row r="10" spans="1:16" ht="29.25" customHeight="1" x14ac:dyDescent="0.2">
      <c r="A10" s="56" t="s">
        <v>179</v>
      </c>
      <c r="B10" s="56"/>
      <c r="C10" s="56"/>
      <c r="D10" s="56"/>
      <c r="E10" s="56"/>
      <c r="F10" s="56"/>
      <c r="G10" s="56"/>
      <c r="H10" s="56"/>
      <c r="I10" s="56"/>
      <c r="J10" s="56"/>
      <c r="K10" s="56"/>
      <c r="L10" s="56"/>
      <c r="M10" s="56"/>
      <c r="N10" s="56"/>
      <c r="O10" s="56"/>
      <c r="P10" s="56"/>
    </row>
    <row r="11" spans="1:16" ht="48" customHeight="1" x14ac:dyDescent="0.2">
      <c r="D11" s="2"/>
      <c r="E11" s="2"/>
      <c r="F11" s="2"/>
      <c r="G11" s="2"/>
      <c r="H11" s="2"/>
      <c r="I11" s="2"/>
      <c r="J11" s="2"/>
      <c r="K11" s="2"/>
      <c r="L11" s="2"/>
      <c r="M11" s="2"/>
      <c r="N11" s="2"/>
    </row>
  </sheetData>
  <mergeCells count="4">
    <mergeCell ref="A1:P1"/>
    <mergeCell ref="A2:P2"/>
    <mergeCell ref="A9:P9"/>
    <mergeCell ref="A10:P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rightToLeft="1" workbookViewId="0">
      <selection activeCell="B6" sqref="B6"/>
    </sheetView>
  </sheetViews>
  <sheetFormatPr defaultColWidth="12.625" defaultRowHeight="14.25" x14ac:dyDescent="0.2"/>
  <cols>
    <col min="1" max="1" width="26.25" customWidth="1"/>
    <col min="2" max="16" width="9.75" customWidth="1"/>
  </cols>
  <sheetData>
    <row r="1" spans="1:16" ht="21" x14ac:dyDescent="0.2">
      <c r="A1" s="54" t="s">
        <v>205</v>
      </c>
      <c r="B1" s="54"/>
      <c r="C1" s="54"/>
      <c r="D1" s="54"/>
      <c r="E1" s="54"/>
      <c r="F1" s="54"/>
      <c r="G1" s="54"/>
      <c r="H1" s="54"/>
      <c r="I1" s="54"/>
      <c r="J1" s="54"/>
      <c r="K1" s="54"/>
      <c r="L1" s="54"/>
      <c r="M1" s="54"/>
      <c r="N1" s="54"/>
      <c r="O1" s="54"/>
      <c r="P1" s="54"/>
    </row>
    <row r="2" spans="1:16" ht="32.25" customHeight="1" x14ac:dyDescent="0.2">
      <c r="A2" s="55" t="s">
        <v>135</v>
      </c>
      <c r="B2" s="55"/>
      <c r="C2" s="55"/>
      <c r="D2" s="55"/>
      <c r="E2" s="55"/>
      <c r="F2" s="55"/>
      <c r="G2" s="55"/>
      <c r="H2" s="55"/>
      <c r="I2" s="55"/>
      <c r="J2" s="55"/>
      <c r="K2" s="55"/>
      <c r="L2" s="55"/>
      <c r="M2" s="55"/>
      <c r="N2" s="55"/>
      <c r="O2" s="55"/>
      <c r="P2" s="55"/>
    </row>
    <row r="3" spans="1:16" ht="20.25" x14ac:dyDescent="0.2">
      <c r="A3" s="29" t="s">
        <v>5</v>
      </c>
      <c r="B3" s="3" t="s">
        <v>178</v>
      </c>
      <c r="C3" s="18" t="s">
        <v>193</v>
      </c>
      <c r="D3" s="18" t="s">
        <v>194</v>
      </c>
      <c r="E3" s="18" t="s">
        <v>195</v>
      </c>
      <c r="F3" s="18" t="s">
        <v>196</v>
      </c>
      <c r="G3" s="18" t="s">
        <v>197</v>
      </c>
      <c r="H3" s="18" t="s">
        <v>198</v>
      </c>
      <c r="I3" s="18" t="s">
        <v>199</v>
      </c>
      <c r="J3" s="18" t="s">
        <v>200</v>
      </c>
      <c r="K3" s="18" t="s">
        <v>201</v>
      </c>
      <c r="L3" s="18" t="s">
        <v>202</v>
      </c>
      <c r="M3" s="18" t="s">
        <v>203</v>
      </c>
      <c r="N3" s="18" t="s">
        <v>204</v>
      </c>
      <c r="O3" s="3" t="s">
        <v>192</v>
      </c>
      <c r="P3" s="21" t="s">
        <v>20</v>
      </c>
    </row>
    <row r="4" spans="1:16" ht="21" x14ac:dyDescent="0.2">
      <c r="A4" s="16" t="s">
        <v>0</v>
      </c>
      <c r="B4" s="30">
        <v>77.9136231120914</v>
      </c>
      <c r="C4" s="30">
        <v>77.751498148584659</v>
      </c>
      <c r="D4" s="30">
        <v>77.445020325053619</v>
      </c>
      <c r="E4" s="30">
        <v>86.716265052103793</v>
      </c>
      <c r="F4" s="30">
        <v>82.098001810188933</v>
      </c>
      <c r="G4" s="30">
        <v>93.654518741017199</v>
      </c>
      <c r="H4" s="30">
        <v>87.814381875816053</v>
      </c>
      <c r="I4" s="30">
        <v>89.831316952136248</v>
      </c>
      <c r="J4" s="30">
        <v>79.995272087215852</v>
      </c>
      <c r="K4" s="30">
        <v>92.643719986777484</v>
      </c>
      <c r="L4" s="30">
        <v>66.962689271536533</v>
      </c>
      <c r="M4" s="30">
        <v>63.645986157107799</v>
      </c>
      <c r="N4" s="31">
        <v>71.384653828328439</v>
      </c>
      <c r="O4" s="30">
        <v>80.828610352988875</v>
      </c>
      <c r="P4" s="30">
        <v>3.7413062369128909</v>
      </c>
    </row>
    <row r="5" spans="1:16" ht="21" x14ac:dyDescent="0.2">
      <c r="A5" s="16" t="s">
        <v>1</v>
      </c>
      <c r="B5" s="30">
        <v>107.13124518551132</v>
      </c>
      <c r="C5" s="30">
        <v>104.7417830679525</v>
      </c>
      <c r="D5" s="30">
        <v>99.158827453750234</v>
      </c>
      <c r="E5" s="30">
        <v>107.80249602708732</v>
      </c>
      <c r="F5" s="30">
        <v>94.72498649814122</v>
      </c>
      <c r="G5" s="30">
        <v>109.5446310016294</v>
      </c>
      <c r="H5" s="30">
        <v>104.36385360472487</v>
      </c>
      <c r="I5" s="30">
        <v>106.40541081881548</v>
      </c>
      <c r="J5" s="30">
        <v>111.89376137875502</v>
      </c>
      <c r="K5" s="30">
        <v>107.11290368738813</v>
      </c>
      <c r="L5" s="30">
        <v>81.328434343472352</v>
      </c>
      <c r="M5" s="30">
        <v>71.503023257953132</v>
      </c>
      <c r="N5" s="31">
        <v>72.425072731047933</v>
      </c>
      <c r="O5" s="30">
        <v>97.583765322559785</v>
      </c>
      <c r="P5" s="30">
        <v>-8.9119470668140366</v>
      </c>
    </row>
    <row r="6" spans="1:16" ht="21" x14ac:dyDescent="0.2">
      <c r="A6" s="16" t="s">
        <v>2</v>
      </c>
      <c r="B6" s="30">
        <v>128.15523704732661</v>
      </c>
      <c r="C6" s="30">
        <v>140.03861178667159</v>
      </c>
      <c r="D6" s="30">
        <v>130.5287739140515</v>
      </c>
      <c r="E6" s="30">
        <v>126.33528344470918</v>
      </c>
      <c r="F6" s="30">
        <v>121.59775732244671</v>
      </c>
      <c r="G6" s="30">
        <v>120.58610247484127</v>
      </c>
      <c r="H6" s="30">
        <v>129.36697894017556</v>
      </c>
      <c r="I6" s="30">
        <v>143.17217408729647</v>
      </c>
      <c r="J6" s="30">
        <v>163.47734288236759</v>
      </c>
      <c r="K6" s="30">
        <v>147.24253559095055</v>
      </c>
      <c r="L6" s="30">
        <v>94.279940714650536</v>
      </c>
      <c r="M6" s="30">
        <v>108.41786381446225</v>
      </c>
      <c r="N6" s="31">
        <v>120.21459681726263</v>
      </c>
      <c r="O6" s="30">
        <v>128.77149681582384</v>
      </c>
      <c r="P6" s="30">
        <v>0.48086975038690127</v>
      </c>
    </row>
    <row r="7" spans="1:16" ht="42" x14ac:dyDescent="0.2">
      <c r="A7" s="22" t="s">
        <v>3</v>
      </c>
      <c r="B7" s="30">
        <v>142.93792273896165</v>
      </c>
      <c r="C7" s="30">
        <v>136.29188114718474</v>
      </c>
      <c r="D7" s="30">
        <v>120.7993663829877</v>
      </c>
      <c r="E7" s="30">
        <v>143.24485261019544</v>
      </c>
      <c r="F7" s="30">
        <v>123.00500927307796</v>
      </c>
      <c r="G7" s="30">
        <v>135.53794659299808</v>
      </c>
      <c r="H7" s="30">
        <v>140.06284709457927</v>
      </c>
      <c r="I7" s="30">
        <v>139.07945199422505</v>
      </c>
      <c r="J7" s="30">
        <v>106.34619045113925</v>
      </c>
      <c r="K7" s="30">
        <v>107.85969303698104</v>
      </c>
      <c r="L7" s="30">
        <v>95.453457435047966</v>
      </c>
      <c r="M7" s="30">
        <v>96.919005819661294</v>
      </c>
      <c r="N7" s="31">
        <v>91.251449319653517</v>
      </c>
      <c r="O7" s="30">
        <v>119.65426259647764</v>
      </c>
      <c r="P7" s="30">
        <v>-16.289351136720711</v>
      </c>
    </row>
    <row r="8" spans="1:16" ht="21" x14ac:dyDescent="0.2">
      <c r="A8" s="17" t="s">
        <v>4</v>
      </c>
      <c r="B8" s="32">
        <v>108.49606562653406</v>
      </c>
      <c r="C8" s="32">
        <v>107.14666116010976</v>
      </c>
      <c r="D8" s="32">
        <v>101.24435628290563</v>
      </c>
      <c r="E8" s="32">
        <v>109.21196548589177</v>
      </c>
      <c r="F8" s="32">
        <v>96.863392451432304</v>
      </c>
      <c r="G8" s="32">
        <v>110.3777108026421</v>
      </c>
      <c r="H8" s="32">
        <v>106.38704058581594</v>
      </c>
      <c r="I8" s="32">
        <v>109.24086170010712</v>
      </c>
      <c r="J8" s="32">
        <v>114.67748571625501</v>
      </c>
      <c r="K8" s="32">
        <v>109.6709030865491</v>
      </c>
      <c r="L8" s="32">
        <v>82.128571769235904</v>
      </c>
      <c r="M8" s="32">
        <v>74.468268639546267</v>
      </c>
      <c r="N8" s="33">
        <v>76.269396847933464</v>
      </c>
      <c r="O8" s="33">
        <v>99.8072178773687</v>
      </c>
      <c r="P8" s="32">
        <v>-8.00844500580709</v>
      </c>
    </row>
    <row r="9" spans="1:16" ht="27" customHeight="1" x14ac:dyDescent="0.2">
      <c r="A9" s="53"/>
      <c r="B9" s="53"/>
      <c r="C9" s="53"/>
      <c r="D9" s="53"/>
      <c r="E9" s="53"/>
      <c r="F9" s="53"/>
      <c r="G9" s="53"/>
      <c r="H9" s="53"/>
      <c r="I9" s="53"/>
      <c r="J9" s="53"/>
      <c r="K9" s="53"/>
      <c r="L9" s="53"/>
      <c r="M9" s="53"/>
      <c r="N9" s="53"/>
      <c r="O9" s="53"/>
      <c r="P9" s="53"/>
    </row>
    <row r="10" spans="1:16" ht="29.25" customHeight="1" x14ac:dyDescent="0.2">
      <c r="A10" s="56" t="s">
        <v>191</v>
      </c>
      <c r="B10" s="56"/>
      <c r="C10" s="56"/>
      <c r="D10" s="56"/>
      <c r="E10" s="56"/>
      <c r="F10" s="56"/>
      <c r="G10" s="56"/>
      <c r="H10" s="56"/>
      <c r="I10" s="56"/>
      <c r="J10" s="56"/>
      <c r="K10" s="56"/>
      <c r="L10" s="56"/>
      <c r="M10" s="56"/>
      <c r="N10" s="56"/>
      <c r="O10" s="56"/>
      <c r="P10" s="56"/>
    </row>
    <row r="11" spans="1:16" ht="48" customHeight="1" x14ac:dyDescent="0.2">
      <c r="D11" s="2"/>
      <c r="E11" s="2"/>
      <c r="F11" s="2"/>
      <c r="G11" s="2"/>
      <c r="H11" s="2"/>
      <c r="I11" s="2"/>
      <c r="J11" s="2"/>
      <c r="K11" s="2"/>
      <c r="L11" s="2"/>
      <c r="M11" s="2"/>
      <c r="N11" s="2"/>
    </row>
  </sheetData>
  <mergeCells count="4">
    <mergeCell ref="A1:P1"/>
    <mergeCell ref="A2:P2"/>
    <mergeCell ref="A9:P9"/>
    <mergeCell ref="A10:P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rightToLeft="1" workbookViewId="0">
      <selection sqref="A1:XFD1048576"/>
    </sheetView>
  </sheetViews>
  <sheetFormatPr defaultColWidth="12.625" defaultRowHeight="14.25" x14ac:dyDescent="0.2"/>
  <cols>
    <col min="1" max="1" width="26.25" customWidth="1"/>
    <col min="2" max="16" width="9.75" customWidth="1"/>
  </cols>
  <sheetData>
    <row r="1" spans="1:16" ht="21" x14ac:dyDescent="0.2">
      <c r="A1" s="54" t="s">
        <v>219</v>
      </c>
      <c r="B1" s="54"/>
      <c r="C1" s="54"/>
      <c r="D1" s="54"/>
      <c r="E1" s="54"/>
      <c r="F1" s="54"/>
      <c r="G1" s="54"/>
      <c r="H1" s="54"/>
      <c r="I1" s="54"/>
      <c r="J1" s="54"/>
      <c r="K1" s="54"/>
      <c r="L1" s="54"/>
      <c r="M1" s="54"/>
      <c r="N1" s="54"/>
      <c r="O1" s="54"/>
      <c r="P1" s="54"/>
    </row>
    <row r="2" spans="1:16" ht="32.25" customHeight="1" x14ac:dyDescent="0.2">
      <c r="A2" s="55" t="s">
        <v>135</v>
      </c>
      <c r="B2" s="55"/>
      <c r="C2" s="55"/>
      <c r="D2" s="55"/>
      <c r="E2" s="55"/>
      <c r="F2" s="55"/>
      <c r="G2" s="55"/>
      <c r="H2" s="55"/>
      <c r="I2" s="55"/>
      <c r="J2" s="55"/>
      <c r="K2" s="55"/>
      <c r="L2" s="55"/>
      <c r="M2" s="55"/>
      <c r="N2" s="55"/>
      <c r="O2" s="55"/>
      <c r="P2" s="55"/>
    </row>
    <row r="3" spans="1:16" ht="20.25" x14ac:dyDescent="0.2">
      <c r="A3" s="29" t="s">
        <v>5</v>
      </c>
      <c r="B3" s="3" t="s">
        <v>192</v>
      </c>
      <c r="C3" s="18" t="s">
        <v>206</v>
      </c>
      <c r="D3" s="18" t="s">
        <v>207</v>
      </c>
      <c r="E3" s="18" t="s">
        <v>208</v>
      </c>
      <c r="F3" s="18" t="s">
        <v>209</v>
      </c>
      <c r="G3" s="18" t="s">
        <v>210</v>
      </c>
      <c r="H3" s="18" t="s">
        <v>211</v>
      </c>
      <c r="I3" s="18" t="s">
        <v>212</v>
      </c>
      <c r="J3" s="18" t="s">
        <v>213</v>
      </c>
      <c r="K3" s="18" t="s">
        <v>214</v>
      </c>
      <c r="L3" s="18" t="s">
        <v>215</v>
      </c>
      <c r="M3" s="18" t="s">
        <v>216</v>
      </c>
      <c r="N3" s="18" t="s">
        <v>217</v>
      </c>
      <c r="O3" s="3" t="s">
        <v>218</v>
      </c>
      <c r="P3" s="21" t="s">
        <v>20</v>
      </c>
    </row>
    <row r="4" spans="1:16" ht="21" x14ac:dyDescent="0.2">
      <c r="A4" s="16" t="s">
        <v>0</v>
      </c>
      <c r="B4" s="30">
        <v>80.828610352988875</v>
      </c>
      <c r="C4" s="30">
        <v>73.087830086578819</v>
      </c>
      <c r="D4" s="30">
        <v>73.511764788414069</v>
      </c>
      <c r="E4" s="30">
        <v>77.822884298129324</v>
      </c>
      <c r="F4" s="30">
        <v>78.578839754015661</v>
      </c>
      <c r="G4" s="30">
        <v>78.891966378105607</v>
      </c>
      <c r="H4" s="30">
        <v>80.664689085452778</v>
      </c>
      <c r="I4" s="30">
        <v>74.581654158689986</v>
      </c>
      <c r="J4" s="30">
        <v>78.606835765181145</v>
      </c>
      <c r="K4" s="30">
        <v>74.148117834227449</v>
      </c>
      <c r="L4" s="30">
        <v>82.927415913765103</v>
      </c>
      <c r="M4" s="30">
        <v>72.58336167664477</v>
      </c>
      <c r="N4" s="31">
        <v>76.90393802267873</v>
      </c>
      <c r="O4" s="30">
        <v>76.85910814682363</v>
      </c>
      <c r="P4" s="30">
        <f>(O4/B4-1)*100</f>
        <v>-4.9110113223893359</v>
      </c>
    </row>
    <row r="5" spans="1:16" ht="21" x14ac:dyDescent="0.2">
      <c r="A5" s="16" t="s">
        <v>1</v>
      </c>
      <c r="B5" s="30">
        <v>97.583765322559785</v>
      </c>
      <c r="C5" s="30">
        <v>74.676043582572234</v>
      </c>
      <c r="D5" s="30">
        <v>75.129997577460074</v>
      </c>
      <c r="E5" s="30">
        <v>75.695492939269599</v>
      </c>
      <c r="F5" s="30">
        <v>71.224158799159099</v>
      </c>
      <c r="G5" s="30">
        <v>76.484278146766698</v>
      </c>
      <c r="H5" s="30">
        <v>70.838883517900101</v>
      </c>
      <c r="I5" s="30">
        <v>79.16037939923244</v>
      </c>
      <c r="J5" s="30">
        <v>77.050373097963785</v>
      </c>
      <c r="K5" s="30">
        <v>77.630739312786446</v>
      </c>
      <c r="L5" s="30">
        <v>81.904114010639205</v>
      </c>
      <c r="M5" s="30">
        <v>79.621423234441224</v>
      </c>
      <c r="N5" s="31">
        <v>76.630051950143326</v>
      </c>
      <c r="O5" s="30">
        <v>76.337161297361178</v>
      </c>
      <c r="P5" s="30">
        <f t="shared" ref="P5:P7" si="0">(O5/B5-1)*100</f>
        <v>-21.772683145571079</v>
      </c>
    </row>
    <row r="6" spans="1:16" ht="21" x14ac:dyDescent="0.2">
      <c r="A6" s="16" t="s">
        <v>2</v>
      </c>
      <c r="B6" s="30">
        <v>128.77149681582384</v>
      </c>
      <c r="C6" s="30">
        <v>127.14735627622501</v>
      </c>
      <c r="D6" s="30">
        <v>123.01428124427233</v>
      </c>
      <c r="E6" s="30">
        <v>114.12472497611209</v>
      </c>
      <c r="F6" s="30">
        <v>105.51029779026025</v>
      </c>
      <c r="G6" s="30">
        <v>92.53219110563127</v>
      </c>
      <c r="H6" s="30">
        <v>110.5449212798803</v>
      </c>
      <c r="I6" s="30">
        <v>125.74876438725236</v>
      </c>
      <c r="J6" s="30">
        <v>131.31099314671664</v>
      </c>
      <c r="K6" s="30">
        <v>119.28657924563041</v>
      </c>
      <c r="L6" s="30">
        <v>110.56042803310677</v>
      </c>
      <c r="M6" s="30">
        <v>97.548684932316576</v>
      </c>
      <c r="N6" s="31">
        <v>114.57010745611116</v>
      </c>
      <c r="O6" s="30">
        <v>114.32494415612626</v>
      </c>
      <c r="P6" s="30">
        <f t="shared" si="0"/>
        <v>-11.218750280087086</v>
      </c>
    </row>
    <row r="7" spans="1:16" ht="42" x14ac:dyDescent="0.2">
      <c r="A7" s="22" t="s">
        <v>3</v>
      </c>
      <c r="B7" s="30">
        <v>119.65426259647764</v>
      </c>
      <c r="C7" s="30">
        <v>156.9866388503398</v>
      </c>
      <c r="D7" s="30">
        <v>175.81268289993898</v>
      </c>
      <c r="E7" s="30">
        <v>158.63619658154289</v>
      </c>
      <c r="F7" s="30">
        <v>131.01198945811007</v>
      </c>
      <c r="G7" s="30">
        <v>114.72459514906494</v>
      </c>
      <c r="H7" s="30">
        <v>107.06083641742089</v>
      </c>
      <c r="I7" s="30">
        <v>102.84450698256425</v>
      </c>
      <c r="J7" s="30">
        <v>101.13006063306401</v>
      </c>
      <c r="K7" s="30">
        <v>100.92550268430507</v>
      </c>
      <c r="L7" s="30">
        <v>102.77605858466333</v>
      </c>
      <c r="M7" s="30">
        <v>99.962583894460565</v>
      </c>
      <c r="N7" s="31">
        <v>121.41080013416024</v>
      </c>
      <c r="O7" s="30">
        <v>122.77353768913626</v>
      </c>
      <c r="P7" s="30">
        <f t="shared" si="0"/>
        <v>2.606906787080443</v>
      </c>
    </row>
    <row r="8" spans="1:16" ht="21" x14ac:dyDescent="0.2">
      <c r="A8" s="17" t="s">
        <v>4</v>
      </c>
      <c r="B8" s="32">
        <v>99.8072178773687</v>
      </c>
      <c r="C8" s="32">
        <v>80.016691861263411</v>
      </c>
      <c r="D8" s="32">
        <v>80.468677846684585</v>
      </c>
      <c r="E8" s="32">
        <v>80.118443465585585</v>
      </c>
      <c r="F8" s="32">
        <v>75.067032216137761</v>
      </c>
      <c r="G8" s="32">
        <v>78.441479810474448</v>
      </c>
      <c r="H8" s="32">
        <v>74.720417978284942</v>
      </c>
      <c r="I8" s="32">
        <v>82.902897886578458</v>
      </c>
      <c r="J8" s="32">
        <v>81.544152917562926</v>
      </c>
      <c r="K8" s="32">
        <v>81.033628341079819</v>
      </c>
      <c r="L8" s="32">
        <v>84.433052724373894</v>
      </c>
      <c r="M8" s="32">
        <v>81.115184992855006</v>
      </c>
      <c r="N8" s="33">
        <v>80.262079247915793</v>
      </c>
      <c r="O8" s="33">
        <v>80.010311607399714</v>
      </c>
      <c r="P8" s="32">
        <f>(O8/B8-1)*100</f>
        <v>-19.835144883302014</v>
      </c>
    </row>
    <row r="9" spans="1:16" ht="27" customHeight="1" x14ac:dyDescent="0.2">
      <c r="A9" s="53"/>
      <c r="B9" s="53"/>
      <c r="C9" s="53"/>
      <c r="D9" s="53"/>
      <c r="E9" s="53"/>
      <c r="F9" s="53"/>
      <c r="G9" s="53"/>
      <c r="H9" s="53"/>
      <c r="I9" s="53"/>
      <c r="J9" s="53"/>
      <c r="K9" s="53"/>
      <c r="L9" s="53"/>
      <c r="M9" s="53"/>
      <c r="N9" s="53"/>
      <c r="O9" s="53"/>
      <c r="P9" s="53"/>
    </row>
    <row r="10" spans="1:16" ht="29.25" customHeight="1" x14ac:dyDescent="0.2">
      <c r="A10" s="56" t="s">
        <v>220</v>
      </c>
      <c r="B10" s="56"/>
      <c r="C10" s="56"/>
      <c r="D10" s="56"/>
      <c r="E10" s="56"/>
      <c r="F10" s="56"/>
      <c r="G10" s="56"/>
      <c r="H10" s="56"/>
      <c r="I10" s="56"/>
      <c r="J10" s="56"/>
      <c r="K10" s="56"/>
      <c r="L10" s="56"/>
      <c r="M10" s="56"/>
      <c r="N10" s="56"/>
      <c r="O10" s="56"/>
      <c r="P10" s="56"/>
    </row>
    <row r="11" spans="1:16" ht="48" customHeight="1" x14ac:dyDescent="0.2">
      <c r="D11" s="2"/>
      <c r="E11" s="2"/>
      <c r="F11" s="2"/>
      <c r="G11" s="2"/>
      <c r="H11" s="2"/>
      <c r="I11" s="2"/>
      <c r="J11" s="2"/>
      <c r="K11" s="2"/>
      <c r="L11" s="2"/>
      <c r="M11" s="2"/>
      <c r="N11" s="2"/>
    </row>
  </sheetData>
  <mergeCells count="4">
    <mergeCell ref="A1:P1"/>
    <mergeCell ref="A2:P2"/>
    <mergeCell ref="A9:P9"/>
    <mergeCell ref="A10:P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rightToLeft="1" tabSelected="1" workbookViewId="0">
      <selection activeCell="D7" sqref="D7"/>
    </sheetView>
  </sheetViews>
  <sheetFormatPr defaultColWidth="12.625" defaultRowHeight="14.25" x14ac:dyDescent="0.2"/>
  <cols>
    <col min="1" max="1" width="26.25" customWidth="1"/>
    <col min="2" max="16" width="9.75" customWidth="1"/>
  </cols>
  <sheetData>
    <row r="1" spans="1:16" ht="21" x14ac:dyDescent="0.2">
      <c r="A1" s="54" t="s">
        <v>221</v>
      </c>
      <c r="B1" s="54"/>
      <c r="C1" s="54"/>
      <c r="D1" s="54"/>
      <c r="E1" s="54"/>
      <c r="F1" s="54"/>
      <c r="G1" s="54"/>
      <c r="H1" s="54"/>
      <c r="I1" s="54"/>
      <c r="J1" s="54"/>
      <c r="K1" s="54"/>
      <c r="L1" s="54"/>
      <c r="M1" s="54"/>
      <c r="N1" s="54"/>
      <c r="O1" s="54"/>
      <c r="P1" s="54"/>
    </row>
    <row r="2" spans="1:16" ht="32.25" customHeight="1" x14ac:dyDescent="0.2">
      <c r="A2" s="55" t="s">
        <v>135</v>
      </c>
      <c r="B2" s="55"/>
      <c r="C2" s="55"/>
      <c r="D2" s="55"/>
      <c r="E2" s="55"/>
      <c r="F2" s="55"/>
      <c r="G2" s="55"/>
      <c r="H2" s="55"/>
      <c r="I2" s="55"/>
      <c r="J2" s="55"/>
      <c r="K2" s="55"/>
      <c r="L2" s="55"/>
      <c r="M2" s="55"/>
      <c r="N2" s="55"/>
      <c r="O2" s="55"/>
      <c r="P2" s="55"/>
    </row>
    <row r="3" spans="1:16" ht="20.25" x14ac:dyDescent="0.2">
      <c r="A3" s="29" t="s">
        <v>5</v>
      </c>
      <c r="B3" s="3" t="s">
        <v>218</v>
      </c>
      <c r="C3" s="18" t="s">
        <v>223</v>
      </c>
      <c r="D3" s="18" t="s">
        <v>224</v>
      </c>
      <c r="E3" s="18" t="s">
        <v>225</v>
      </c>
      <c r="F3" s="18" t="s">
        <v>226</v>
      </c>
      <c r="G3" s="18" t="s">
        <v>227</v>
      </c>
      <c r="H3" s="18" t="s">
        <v>228</v>
      </c>
      <c r="I3" s="18" t="s">
        <v>229</v>
      </c>
      <c r="J3" s="18" t="s">
        <v>230</v>
      </c>
      <c r="K3" s="18" t="s">
        <v>231</v>
      </c>
      <c r="L3" s="18" t="s">
        <v>232</v>
      </c>
      <c r="M3" s="18" t="s">
        <v>233</v>
      </c>
      <c r="N3" s="18" t="s">
        <v>234</v>
      </c>
      <c r="O3" s="3" t="s">
        <v>222</v>
      </c>
      <c r="P3" s="21" t="s">
        <v>20</v>
      </c>
    </row>
    <row r="4" spans="1:16" ht="21" x14ac:dyDescent="0.2">
      <c r="A4" s="16" t="s">
        <v>0</v>
      </c>
      <c r="B4" s="30">
        <v>76.85910814682363</v>
      </c>
      <c r="C4" s="30">
        <v>71.498075741704582</v>
      </c>
      <c r="D4" s="30">
        <v>76.155326913147846</v>
      </c>
      <c r="E4" s="30">
        <v>75.496472940518231</v>
      </c>
      <c r="F4" s="30">
        <v>79.359499971844102</v>
      </c>
      <c r="G4" s="30">
        <v>76.389736077289555</v>
      </c>
      <c r="H4" s="30">
        <v>72.944611244224021</v>
      </c>
      <c r="I4" s="30">
        <v>76.395660045289304</v>
      </c>
      <c r="J4" s="30">
        <v>75.405832480775345</v>
      </c>
      <c r="K4" s="30">
        <v>71.509080074666116</v>
      </c>
      <c r="L4" s="30">
        <v>75.434329544710891</v>
      </c>
      <c r="M4" s="30">
        <v>75.089113388616596</v>
      </c>
      <c r="N4" s="31">
        <v>72.625170745026779</v>
      </c>
      <c r="O4" s="30">
        <f>AVERAGE(C4:N4)</f>
        <v>74.858575763984447</v>
      </c>
      <c r="P4" s="30">
        <f>(O4/B4-1)*100</f>
        <v>-2.6028566178748491</v>
      </c>
    </row>
    <row r="5" spans="1:16" ht="21" x14ac:dyDescent="0.2">
      <c r="A5" s="16" t="s">
        <v>1</v>
      </c>
      <c r="B5" s="30">
        <v>76.337161297361178</v>
      </c>
      <c r="C5" s="30">
        <v>75.706145691172452</v>
      </c>
      <c r="D5" s="30">
        <v>77.330576120375468</v>
      </c>
      <c r="E5" s="30">
        <v>74.95600956786619</v>
      </c>
      <c r="F5" s="30">
        <v>76.607975719086753</v>
      </c>
      <c r="G5" s="30">
        <v>79.789903092181063</v>
      </c>
      <c r="H5" s="30">
        <v>70.712370925815108</v>
      </c>
      <c r="I5" s="30">
        <v>82.031561964383968</v>
      </c>
      <c r="J5" s="30">
        <v>83.364504544658715</v>
      </c>
      <c r="K5" s="30">
        <v>90.418280998093877</v>
      </c>
      <c r="L5" s="30">
        <v>83.551095223578542</v>
      </c>
      <c r="M5" s="30">
        <v>82.48999973421661</v>
      </c>
      <c r="N5" s="31">
        <v>80.162832661159754</v>
      </c>
      <c r="O5" s="30">
        <f t="shared" ref="O5:O8" si="0">AVERAGE(C5:N5)</f>
        <v>79.760104686882386</v>
      </c>
      <c r="P5" s="30">
        <f t="shared" ref="P5:P7" si="1">(O5/B5-1)*100</f>
        <v>4.483980451129943</v>
      </c>
    </row>
    <row r="6" spans="1:16" ht="21" x14ac:dyDescent="0.2">
      <c r="A6" s="16" t="s">
        <v>2</v>
      </c>
      <c r="B6" s="30">
        <v>114.32494415612626</v>
      </c>
      <c r="C6" s="30">
        <v>120.50923947214162</v>
      </c>
      <c r="D6" s="30">
        <v>120.71311976760636</v>
      </c>
      <c r="E6" s="30">
        <v>116.42812367671718</v>
      </c>
      <c r="F6" s="30">
        <v>107.82563736831247</v>
      </c>
      <c r="G6" s="30">
        <v>108.15246827104313</v>
      </c>
      <c r="H6" s="30">
        <v>115.52168182417425</v>
      </c>
      <c r="I6" s="30">
        <v>122.82338215727307</v>
      </c>
      <c r="J6" s="30">
        <v>139.07072126984772</v>
      </c>
      <c r="K6" s="30">
        <v>126.13443407811918</v>
      </c>
      <c r="L6" s="30">
        <v>113.05572397433916</v>
      </c>
      <c r="M6" s="30">
        <v>105.13183781451028</v>
      </c>
      <c r="N6" s="31">
        <v>120.76134478820644</v>
      </c>
      <c r="O6" s="30">
        <f t="shared" si="0"/>
        <v>118.0106428718576</v>
      </c>
      <c r="P6" s="30">
        <f t="shared" si="1"/>
        <v>3.2238797429002153</v>
      </c>
    </row>
    <row r="7" spans="1:16" ht="42" x14ac:dyDescent="0.2">
      <c r="A7" s="22" t="s">
        <v>3</v>
      </c>
      <c r="B7" s="30">
        <v>122.77353768913626</v>
      </c>
      <c r="C7" s="30">
        <v>95.22791611936151</v>
      </c>
      <c r="D7" s="30">
        <v>89.594911356081781</v>
      </c>
      <c r="E7" s="30">
        <v>97.193718049180731</v>
      </c>
      <c r="F7" s="30">
        <v>86.876540860972241</v>
      </c>
      <c r="G7" s="30">
        <v>91.813721668865512</v>
      </c>
      <c r="H7" s="30">
        <v>81.750189342424861</v>
      </c>
      <c r="I7" s="30">
        <v>85.410888974957786</v>
      </c>
      <c r="J7" s="30">
        <v>101.66247327229226</v>
      </c>
      <c r="K7" s="30">
        <v>97.86627234458652</v>
      </c>
      <c r="L7" s="30">
        <v>95.684596590734287</v>
      </c>
      <c r="M7" s="30">
        <v>105.63774353650963</v>
      </c>
      <c r="N7" s="31">
        <v>110.58505298291236</v>
      </c>
      <c r="O7" s="30">
        <f t="shared" si="0"/>
        <v>94.942002091573286</v>
      </c>
      <c r="P7" s="30">
        <f t="shared" si="1"/>
        <v>-22.669001904981091</v>
      </c>
    </row>
    <row r="8" spans="1:16" ht="21" x14ac:dyDescent="0.2">
      <c r="A8" s="17" t="s">
        <v>4</v>
      </c>
      <c r="B8" s="32">
        <v>80.010311607399714</v>
      </c>
      <c r="C8" s="32">
        <v>79.251091717523352</v>
      </c>
      <c r="D8" s="32">
        <v>80.725038117835936</v>
      </c>
      <c r="E8" s="32">
        <v>78.442317109698081</v>
      </c>
      <c r="F8" s="32">
        <v>79.181201989222757</v>
      </c>
      <c r="G8" s="32">
        <v>82.006580415393316</v>
      </c>
      <c r="H8" s="32">
        <v>74.288235026172302</v>
      </c>
      <c r="I8" s="32">
        <v>84.942413712024972</v>
      </c>
      <c r="J8" s="32">
        <v>87.583464398149701</v>
      </c>
      <c r="K8" s="32">
        <v>92.645076244246169</v>
      </c>
      <c r="L8" s="32">
        <v>85.717637910838192</v>
      </c>
      <c r="M8" s="32">
        <v>84.372930094423381</v>
      </c>
      <c r="N8" s="33">
        <v>83.50128768875939</v>
      </c>
      <c r="O8" s="32">
        <f t="shared" si="0"/>
        <v>82.721439535357291</v>
      </c>
      <c r="P8" s="32">
        <f>(O8/B8-1)*100</f>
        <v>3.388473152386573</v>
      </c>
    </row>
    <row r="9" spans="1:16" ht="27" customHeight="1" x14ac:dyDescent="0.2">
      <c r="A9" s="53"/>
      <c r="B9" s="53"/>
      <c r="C9" s="53"/>
      <c r="D9" s="53"/>
      <c r="E9" s="53"/>
      <c r="F9" s="53"/>
      <c r="G9" s="53"/>
      <c r="H9" s="53"/>
      <c r="I9" s="53"/>
      <c r="J9" s="53"/>
      <c r="K9" s="53"/>
      <c r="L9" s="53"/>
      <c r="M9" s="53"/>
      <c r="N9" s="53"/>
      <c r="O9" s="53"/>
      <c r="P9" s="53"/>
    </row>
    <row r="10" spans="1:16" ht="29.25" customHeight="1" x14ac:dyDescent="0.2">
      <c r="A10" s="56" t="s">
        <v>235</v>
      </c>
      <c r="B10" s="56"/>
      <c r="C10" s="56"/>
      <c r="D10" s="56"/>
      <c r="E10" s="56"/>
      <c r="F10" s="56"/>
      <c r="G10" s="56"/>
      <c r="H10" s="56"/>
      <c r="I10" s="56"/>
      <c r="J10" s="56"/>
      <c r="K10" s="56"/>
      <c r="L10" s="56"/>
      <c r="M10" s="56"/>
      <c r="N10" s="56"/>
      <c r="O10" s="56"/>
      <c r="P10" s="56"/>
    </row>
    <row r="11" spans="1:16" ht="48" customHeight="1" x14ac:dyDescent="0.2">
      <c r="D11" s="2"/>
      <c r="E11" s="2"/>
      <c r="F11" s="2"/>
      <c r="G11" s="2"/>
      <c r="H11" s="2"/>
      <c r="I11" s="2"/>
      <c r="J11" s="2"/>
      <c r="K11" s="2"/>
      <c r="L11" s="2"/>
      <c r="M11" s="2"/>
      <c r="N11" s="2"/>
    </row>
  </sheetData>
  <mergeCells count="4">
    <mergeCell ref="A1:P1"/>
    <mergeCell ref="A2:P2"/>
    <mergeCell ref="A9:P9"/>
    <mergeCell ref="A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0"/>
  <sheetViews>
    <sheetView rightToLeft="1" workbookViewId="0">
      <selection activeCell="A10" sqref="A10:P10"/>
    </sheetView>
  </sheetViews>
  <sheetFormatPr defaultColWidth="10.625" defaultRowHeight="38.25" customHeight="1" x14ac:dyDescent="0.2"/>
  <cols>
    <col min="1" max="1" width="34.5" customWidth="1"/>
  </cols>
  <sheetData>
    <row r="1" spans="1:118" ht="38.25" customHeight="1" x14ac:dyDescent="0.2">
      <c r="A1" s="41" t="s">
        <v>120</v>
      </c>
      <c r="B1" s="42"/>
      <c r="C1" s="42"/>
      <c r="D1" s="42"/>
      <c r="E1" s="42"/>
      <c r="F1" s="42"/>
      <c r="G1" s="42"/>
      <c r="H1" s="42"/>
      <c r="I1" s="42"/>
      <c r="J1" s="42"/>
      <c r="K1" s="42"/>
      <c r="L1" s="42"/>
      <c r="M1" s="42"/>
      <c r="N1" s="42"/>
      <c r="O1" s="42"/>
      <c r="P1" s="43"/>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row>
    <row r="2" spans="1:118" ht="38.25" customHeight="1" x14ac:dyDescent="0.2">
      <c r="A2" s="44" t="s">
        <v>135</v>
      </c>
      <c r="B2" s="45"/>
      <c r="C2" s="45"/>
      <c r="D2" s="45"/>
      <c r="E2" s="45"/>
      <c r="F2" s="45"/>
      <c r="G2" s="45"/>
      <c r="H2" s="45"/>
      <c r="I2" s="45"/>
      <c r="J2" s="45"/>
      <c r="K2" s="45"/>
      <c r="L2" s="45"/>
      <c r="M2" s="45"/>
      <c r="N2" s="45"/>
      <c r="O2" s="45"/>
      <c r="P2" s="46"/>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row>
    <row r="3" spans="1:118" ht="38.25" customHeight="1" x14ac:dyDescent="0.2">
      <c r="A3" s="6" t="s">
        <v>5</v>
      </c>
      <c r="B3" s="3" t="s">
        <v>124</v>
      </c>
      <c r="C3" s="18" t="s">
        <v>33</v>
      </c>
      <c r="D3" s="19" t="s">
        <v>34</v>
      </c>
      <c r="E3" s="19" t="s">
        <v>35</v>
      </c>
      <c r="F3" s="19" t="s">
        <v>36</v>
      </c>
      <c r="G3" s="19" t="s">
        <v>37</v>
      </c>
      <c r="H3" s="18" t="s">
        <v>38</v>
      </c>
      <c r="I3" s="18" t="s">
        <v>39</v>
      </c>
      <c r="J3" s="18" t="s">
        <v>40</v>
      </c>
      <c r="K3" s="18" t="s">
        <v>41</v>
      </c>
      <c r="L3" s="18" t="s">
        <v>42</v>
      </c>
      <c r="M3" s="18" t="s">
        <v>43</v>
      </c>
      <c r="N3" s="18" t="s">
        <v>44</v>
      </c>
      <c r="O3" s="3" t="s">
        <v>125</v>
      </c>
      <c r="P3" s="21" t="s">
        <v>20</v>
      </c>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row>
    <row r="4" spans="1:118" ht="38.25" customHeight="1" x14ac:dyDescent="0.2">
      <c r="A4" s="16" t="s">
        <v>0</v>
      </c>
      <c r="B4" s="5">
        <v>63.736380495582189</v>
      </c>
      <c r="C4" s="4">
        <v>80.179364564798334</v>
      </c>
      <c r="D4" s="4">
        <v>131.41275184965048</v>
      </c>
      <c r="E4" s="4">
        <v>75.714580444850426</v>
      </c>
      <c r="F4" s="4">
        <v>118.22042166292205</v>
      </c>
      <c r="G4" s="4">
        <v>76.076329097110531</v>
      </c>
      <c r="H4" s="4">
        <v>86.501153077148714</v>
      </c>
      <c r="I4" s="4">
        <v>85.76968219444646</v>
      </c>
      <c r="J4" s="4">
        <v>80.724085853236389</v>
      </c>
      <c r="K4" s="4">
        <v>89.78668695016988</v>
      </c>
      <c r="L4" s="4">
        <v>72.452547644365865</v>
      </c>
      <c r="M4" s="4">
        <v>74.672559675057144</v>
      </c>
      <c r="N4" s="4">
        <v>70.043687709362473</v>
      </c>
      <c r="O4" s="5">
        <f>AVERAGE(C4:N4)</f>
        <v>86.796154226926546</v>
      </c>
      <c r="P4" s="5">
        <f>O4/B4*100-100</f>
        <v>36.179923541379509</v>
      </c>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row>
    <row r="5" spans="1:118" ht="38.25" customHeight="1" x14ac:dyDescent="0.2">
      <c r="A5" s="16" t="s">
        <v>1</v>
      </c>
      <c r="B5" s="5">
        <v>92.702376979196515</v>
      </c>
      <c r="C5" s="4">
        <v>80.213185652600984</v>
      </c>
      <c r="D5" s="4">
        <v>85.670518493397523</v>
      </c>
      <c r="E5" s="4">
        <v>91.776217055231797</v>
      </c>
      <c r="F5" s="4">
        <v>90.579189817487503</v>
      </c>
      <c r="G5" s="4">
        <v>100.69375011664168</v>
      </c>
      <c r="H5" s="4">
        <v>94.241284416180974</v>
      </c>
      <c r="I5" s="4">
        <v>102.5562176940002</v>
      </c>
      <c r="J5" s="4">
        <v>89.79065715263215</v>
      </c>
      <c r="K5" s="4">
        <v>97.930727275472066</v>
      </c>
      <c r="L5" s="4">
        <v>95.169884693641961</v>
      </c>
      <c r="M5" s="4">
        <v>97.339039362426121</v>
      </c>
      <c r="N5" s="4">
        <v>102.77494761054871</v>
      </c>
      <c r="O5" s="5">
        <f>AVERAGE(C5:N5)</f>
        <v>94.061301611688464</v>
      </c>
      <c r="P5" s="5">
        <f>O5/B5*100-100</f>
        <v>1.4659005267975971</v>
      </c>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row>
    <row r="6" spans="1:118" ht="38.25" customHeight="1" x14ac:dyDescent="0.2">
      <c r="A6" s="16" t="s">
        <v>2</v>
      </c>
      <c r="B6" s="5">
        <v>117.03964782271142</v>
      </c>
      <c r="C6" s="4">
        <v>150.05485496449592</v>
      </c>
      <c r="D6" s="4">
        <v>128.34572255198776</v>
      </c>
      <c r="E6" s="4">
        <v>95.507841159464476</v>
      </c>
      <c r="F6" s="4">
        <v>165.29423692255779</v>
      </c>
      <c r="G6" s="4">
        <v>142.41070875408928</v>
      </c>
      <c r="H6" s="4">
        <v>166.27819680657646</v>
      </c>
      <c r="I6" s="4">
        <v>144.12700058824461</v>
      </c>
      <c r="J6" s="4">
        <v>187.47129478032264</v>
      </c>
      <c r="K6" s="4">
        <v>165.88138443115275</v>
      </c>
      <c r="L6" s="4">
        <v>134.17304475860033</v>
      </c>
      <c r="M6" s="4">
        <v>144.45962403792134</v>
      </c>
      <c r="N6" s="4">
        <v>129.48276282117732</v>
      </c>
      <c r="O6" s="5">
        <f>AVERAGE(C6:N6)</f>
        <v>146.12388938138258</v>
      </c>
      <c r="P6" s="5">
        <f>O6/B6*100-100</f>
        <v>24.849905224191389</v>
      </c>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row>
    <row r="7" spans="1:118" ht="38.25" customHeight="1" x14ac:dyDescent="0.2">
      <c r="A7" s="20" t="s">
        <v>3</v>
      </c>
      <c r="B7" s="5">
        <v>50.912763625501228</v>
      </c>
      <c r="C7" s="4">
        <v>59.337494021838488</v>
      </c>
      <c r="D7" s="4">
        <v>50.000285847220582</v>
      </c>
      <c r="E7" s="4">
        <v>55.646959610396031</v>
      </c>
      <c r="F7" s="4">
        <v>46.306527158618451</v>
      </c>
      <c r="G7" s="4">
        <v>51.771343866860057</v>
      </c>
      <c r="H7" s="4">
        <v>46.428644528436131</v>
      </c>
      <c r="I7" s="4">
        <v>55.675345642642256</v>
      </c>
      <c r="J7" s="4">
        <v>56.0508612492875</v>
      </c>
      <c r="K7" s="4">
        <v>55.695786065618286</v>
      </c>
      <c r="L7" s="4">
        <v>97.373898605673276</v>
      </c>
      <c r="M7" s="4">
        <v>66.004115996813653</v>
      </c>
      <c r="N7" s="4">
        <v>65.797964849266592</v>
      </c>
      <c r="O7" s="5">
        <f>AVERAGE(C7:N7)</f>
        <v>58.840768953555937</v>
      </c>
      <c r="P7" s="5">
        <f>O7/B7*100-100</f>
        <v>15.57174422188254</v>
      </c>
    </row>
    <row r="8" spans="1:118" ht="38.25" customHeight="1" x14ac:dyDescent="0.2">
      <c r="A8" s="17" t="s">
        <v>4</v>
      </c>
      <c r="B8" s="5">
        <v>89.940007484019901</v>
      </c>
      <c r="C8" s="5">
        <v>84.851635294416113</v>
      </c>
      <c r="D8" s="5">
        <v>89.961022142062134</v>
      </c>
      <c r="E8" s="5">
        <v>87.90583957223518</v>
      </c>
      <c r="F8" s="5">
        <v>96.639314826574605</v>
      </c>
      <c r="G8" s="5">
        <v>99.61219526887065</v>
      </c>
      <c r="H8" s="5">
        <v>97.552666973485501</v>
      </c>
      <c r="I8" s="5">
        <v>101.97426235789807</v>
      </c>
      <c r="J8" s="5">
        <v>96.127509982078735</v>
      </c>
      <c r="K8" s="5">
        <v>100.8519646848213</v>
      </c>
      <c r="L8" s="5">
        <v>95.411560974767781</v>
      </c>
      <c r="M8" s="5">
        <v>97.482985236917258</v>
      </c>
      <c r="N8" s="5">
        <v>99.889913612468689</v>
      </c>
      <c r="O8" s="5">
        <f>AVERAGE(C8:N8)</f>
        <v>95.688405910549662</v>
      </c>
      <c r="P8" s="5">
        <f>O8/B8*100-100</f>
        <v>6.3913697444945257</v>
      </c>
    </row>
    <row r="9" spans="1:118" ht="38.25" customHeight="1" x14ac:dyDescent="0.2">
      <c r="A9" s="47"/>
      <c r="B9" s="48"/>
      <c r="C9" s="48"/>
      <c r="D9" s="48"/>
      <c r="E9" s="48"/>
      <c r="F9" s="48"/>
      <c r="G9" s="48"/>
      <c r="H9" s="48"/>
      <c r="I9" s="48"/>
      <c r="J9" s="48"/>
      <c r="K9" s="48"/>
      <c r="L9" s="48"/>
      <c r="M9" s="48"/>
      <c r="N9" s="48"/>
      <c r="O9" s="48"/>
      <c r="P9" s="49"/>
    </row>
    <row r="10" spans="1:118" ht="38.25" customHeight="1" x14ac:dyDescent="0.2">
      <c r="A10" s="50" t="s">
        <v>181</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P10"/>
    </sheetView>
  </sheetViews>
  <sheetFormatPr defaultColWidth="10.625" defaultRowHeight="31.5" customHeight="1" x14ac:dyDescent="0.2"/>
  <cols>
    <col min="1" max="1" width="34.5" customWidth="1"/>
  </cols>
  <sheetData>
    <row r="1" spans="1:16" ht="31.5" customHeight="1" x14ac:dyDescent="0.2">
      <c r="A1" s="41" t="s">
        <v>121</v>
      </c>
      <c r="B1" s="42"/>
      <c r="C1" s="42"/>
      <c r="D1" s="42"/>
      <c r="E1" s="42"/>
      <c r="F1" s="42"/>
      <c r="G1" s="42"/>
      <c r="H1" s="42"/>
      <c r="I1" s="42"/>
      <c r="J1" s="42"/>
      <c r="K1" s="42"/>
      <c r="L1" s="42"/>
      <c r="M1" s="42"/>
      <c r="N1" s="42"/>
      <c r="O1" s="42"/>
      <c r="P1" s="43"/>
    </row>
    <row r="2" spans="1:16" ht="31.5" customHeight="1" x14ac:dyDescent="0.2">
      <c r="A2" s="44" t="s">
        <v>135</v>
      </c>
      <c r="B2" s="45"/>
      <c r="C2" s="45"/>
      <c r="D2" s="45"/>
      <c r="E2" s="45"/>
      <c r="F2" s="45"/>
      <c r="G2" s="45"/>
      <c r="H2" s="45"/>
      <c r="I2" s="45"/>
      <c r="J2" s="45"/>
      <c r="K2" s="45"/>
      <c r="L2" s="45"/>
      <c r="M2" s="45"/>
      <c r="N2" s="45"/>
      <c r="O2" s="45"/>
      <c r="P2" s="46"/>
    </row>
    <row r="3" spans="1:16" ht="31.5" customHeight="1" x14ac:dyDescent="0.2">
      <c r="A3" s="6" t="s">
        <v>5</v>
      </c>
      <c r="B3" s="3" t="s">
        <v>125</v>
      </c>
      <c r="C3" s="18" t="s">
        <v>45</v>
      </c>
      <c r="D3" s="19" t="s">
        <v>46</v>
      </c>
      <c r="E3" s="19" t="s">
        <v>47</v>
      </c>
      <c r="F3" s="19" t="s">
        <v>48</v>
      </c>
      <c r="G3" s="19" t="s">
        <v>49</v>
      </c>
      <c r="H3" s="18" t="s">
        <v>50</v>
      </c>
      <c r="I3" s="18" t="s">
        <v>51</v>
      </c>
      <c r="J3" s="18" t="s">
        <v>52</v>
      </c>
      <c r="K3" s="18" t="s">
        <v>53</v>
      </c>
      <c r="L3" s="18" t="s">
        <v>54</v>
      </c>
      <c r="M3" s="18" t="s">
        <v>55</v>
      </c>
      <c r="N3" s="18" t="s">
        <v>56</v>
      </c>
      <c r="O3" s="3" t="s">
        <v>126</v>
      </c>
      <c r="P3" s="21" t="s">
        <v>20</v>
      </c>
    </row>
    <row r="4" spans="1:16" ht="31.5" customHeight="1" x14ac:dyDescent="0.2">
      <c r="A4" s="16" t="s">
        <v>0</v>
      </c>
      <c r="B4" s="5">
        <v>86.796154226926546</v>
      </c>
      <c r="C4" s="4">
        <v>59.938226518616553</v>
      </c>
      <c r="D4" s="4">
        <v>60.888999831716227</v>
      </c>
      <c r="E4" s="4">
        <v>83.628031669896799</v>
      </c>
      <c r="F4" s="4">
        <v>90.188891959085126</v>
      </c>
      <c r="G4" s="4">
        <v>109.39175288367176</v>
      </c>
      <c r="H4" s="4">
        <v>111.781177824728</v>
      </c>
      <c r="I4" s="4">
        <v>105.8021333402903</v>
      </c>
      <c r="J4" s="4">
        <v>88.420354291528312</v>
      </c>
      <c r="K4" s="4">
        <v>105.03908693307419</v>
      </c>
      <c r="L4" s="4">
        <v>109.39329603786297</v>
      </c>
      <c r="M4" s="4">
        <v>102.49876443195734</v>
      </c>
      <c r="N4" s="4">
        <v>72.058065355358337</v>
      </c>
      <c r="O4" s="5">
        <f>AVERAGE(C4:N4)</f>
        <v>91.585731756482161</v>
      </c>
      <c r="P4" s="5">
        <f>O4/B4*100-100</f>
        <v>5.5181909523702757</v>
      </c>
    </row>
    <row r="5" spans="1:16" ht="31.5" customHeight="1" x14ac:dyDescent="0.2">
      <c r="A5" s="16" t="s">
        <v>1</v>
      </c>
      <c r="B5" s="5">
        <v>94.061301611688464</v>
      </c>
      <c r="C5" s="4">
        <v>94.214654971151631</v>
      </c>
      <c r="D5" s="4">
        <v>89.749455483782199</v>
      </c>
      <c r="E5" s="4">
        <v>93.315842623662164</v>
      </c>
      <c r="F5" s="4">
        <v>112.38236097825616</v>
      </c>
      <c r="G5" s="4">
        <v>113.57386886729753</v>
      </c>
      <c r="H5" s="4">
        <v>103.15603543914587</v>
      </c>
      <c r="I5" s="4">
        <v>109.34200483354682</v>
      </c>
      <c r="J5" s="4">
        <v>114.3565354167867</v>
      </c>
      <c r="K5" s="4">
        <v>102.90988918261658</v>
      </c>
      <c r="L5" s="4">
        <v>106.21731533172455</v>
      </c>
      <c r="M5" s="4">
        <v>95.039778843873123</v>
      </c>
      <c r="N5" s="4">
        <v>86.989895509718181</v>
      </c>
      <c r="O5" s="5">
        <f>AVERAGE(C5:N5)</f>
        <v>101.77063645679681</v>
      </c>
      <c r="P5" s="5">
        <f t="shared" ref="P5:P8" si="0">O5/B5*100-100</f>
        <v>8.1960750202401584</v>
      </c>
    </row>
    <row r="6" spans="1:16" ht="31.5" customHeight="1" x14ac:dyDescent="0.2">
      <c r="A6" s="16" t="s">
        <v>2</v>
      </c>
      <c r="B6" s="5">
        <v>146.12388938138255</v>
      </c>
      <c r="C6" s="4">
        <v>184.28937096699494</v>
      </c>
      <c r="D6" s="4">
        <v>146.80870919992901</v>
      </c>
      <c r="E6" s="4">
        <v>140.34762206670942</v>
      </c>
      <c r="F6" s="4">
        <v>144.90319874160537</v>
      </c>
      <c r="G6" s="4">
        <v>147.77723668233966</v>
      </c>
      <c r="H6" s="4">
        <v>165.61424096076468</v>
      </c>
      <c r="I6" s="4">
        <v>209.07109027165578</v>
      </c>
      <c r="J6" s="4">
        <v>187.23976498265881</v>
      </c>
      <c r="K6" s="4">
        <v>170.26146951246358</v>
      </c>
      <c r="L6" s="4">
        <v>159.20413135721452</v>
      </c>
      <c r="M6" s="4">
        <v>75.557484250500167</v>
      </c>
      <c r="N6" s="4">
        <v>139.31517628164113</v>
      </c>
      <c r="O6" s="5">
        <f>AVERAGE(C6:N6)</f>
        <v>155.86579127287305</v>
      </c>
      <c r="P6" s="5">
        <f t="shared" si="0"/>
        <v>6.6668783131443803</v>
      </c>
    </row>
    <row r="7" spans="1:16" ht="31.5" customHeight="1" x14ac:dyDescent="0.2">
      <c r="A7" s="20" t="s">
        <v>3</v>
      </c>
      <c r="B7" s="5">
        <v>58.840768953555937</v>
      </c>
      <c r="C7" s="4">
        <v>71.730039930797474</v>
      </c>
      <c r="D7" s="4">
        <v>81.819094320341208</v>
      </c>
      <c r="E7" s="4">
        <v>76.05563534468817</v>
      </c>
      <c r="F7" s="4">
        <v>46.103190704284529</v>
      </c>
      <c r="G7" s="4">
        <v>60.842376203730417</v>
      </c>
      <c r="H7" s="4">
        <v>67.07978238557763</v>
      </c>
      <c r="I7" s="4">
        <v>63.324907981041576</v>
      </c>
      <c r="J7" s="4">
        <v>66.376059156158689</v>
      </c>
      <c r="K7" s="4">
        <v>67.957795227317774</v>
      </c>
      <c r="L7" s="4">
        <v>55.474335820963127</v>
      </c>
      <c r="M7" s="4">
        <v>61.816840432847229</v>
      </c>
      <c r="N7" s="4">
        <v>54.799599260628725</v>
      </c>
      <c r="O7" s="5">
        <f>AVERAGE(C7:N7)</f>
        <v>64.448304730698041</v>
      </c>
      <c r="P7" s="5">
        <f t="shared" si="0"/>
        <v>9.5300178377482325</v>
      </c>
    </row>
    <row r="8" spans="1:16" ht="31.5" customHeight="1" x14ac:dyDescent="0.2">
      <c r="A8" s="17" t="s">
        <v>4</v>
      </c>
      <c r="B8" s="5">
        <v>95.688405910549676</v>
      </c>
      <c r="C8" s="5">
        <v>98.325158476444727</v>
      </c>
      <c r="D8" s="5">
        <v>91.314325457527758</v>
      </c>
      <c r="E8" s="5">
        <v>94.759745010465693</v>
      </c>
      <c r="F8" s="5">
        <v>109.76966819084633</v>
      </c>
      <c r="G8" s="5">
        <v>112.62621540517833</v>
      </c>
      <c r="H8" s="5">
        <v>106.63191460078765</v>
      </c>
      <c r="I8" s="5">
        <v>115.44202559091315</v>
      </c>
      <c r="J8" s="5">
        <v>116.07596854173815</v>
      </c>
      <c r="K8" s="5">
        <v>106.50306249756882</v>
      </c>
      <c r="L8" s="5">
        <v>107.90765338350541</v>
      </c>
      <c r="M8" s="5">
        <v>90.305260541726767</v>
      </c>
      <c r="N8" s="5">
        <v>88.401709872173356</v>
      </c>
      <c r="O8" s="5">
        <f>AVERAGE(C8:N8)</f>
        <v>103.17189229740636</v>
      </c>
      <c r="P8" s="5">
        <f t="shared" si="0"/>
        <v>7.8206824699873323</v>
      </c>
    </row>
    <row r="9" spans="1:16" ht="31.5" customHeight="1" x14ac:dyDescent="0.2">
      <c r="A9" s="34"/>
      <c r="B9" s="34"/>
      <c r="C9" s="34"/>
      <c r="D9" s="34"/>
      <c r="E9" s="34"/>
      <c r="F9" s="34"/>
      <c r="G9" s="34"/>
      <c r="H9" s="34"/>
      <c r="I9" s="34"/>
      <c r="J9" s="34"/>
      <c r="K9" s="34"/>
      <c r="L9" s="34"/>
      <c r="M9" s="34"/>
      <c r="N9" s="34"/>
      <c r="O9" s="34"/>
      <c r="P9" s="34"/>
    </row>
    <row r="10" spans="1:16" ht="31.5" customHeight="1" x14ac:dyDescent="0.2">
      <c r="A10" s="50" t="s">
        <v>182</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P10"/>
    </sheetView>
  </sheetViews>
  <sheetFormatPr defaultColWidth="10.625" defaultRowHeight="34.5" customHeight="1" x14ac:dyDescent="0.2"/>
  <cols>
    <col min="1" max="1" width="34.5" customWidth="1"/>
  </cols>
  <sheetData>
    <row r="1" spans="1:16" ht="34.5" customHeight="1" x14ac:dyDescent="0.2">
      <c r="A1" s="41" t="s">
        <v>122</v>
      </c>
      <c r="B1" s="42"/>
      <c r="C1" s="42"/>
      <c r="D1" s="42"/>
      <c r="E1" s="42"/>
      <c r="F1" s="42"/>
      <c r="G1" s="42"/>
      <c r="H1" s="42"/>
      <c r="I1" s="42"/>
      <c r="J1" s="42"/>
      <c r="K1" s="42"/>
      <c r="L1" s="42"/>
      <c r="M1" s="42"/>
      <c r="N1" s="42"/>
      <c r="O1" s="42"/>
      <c r="P1" s="43"/>
    </row>
    <row r="2" spans="1:16" ht="34.5" customHeight="1" x14ac:dyDescent="0.2">
      <c r="A2" s="44" t="s">
        <v>135</v>
      </c>
      <c r="B2" s="45"/>
      <c r="C2" s="45"/>
      <c r="D2" s="45"/>
      <c r="E2" s="45"/>
      <c r="F2" s="45"/>
      <c r="G2" s="45"/>
      <c r="H2" s="45"/>
      <c r="I2" s="45"/>
      <c r="J2" s="45"/>
      <c r="K2" s="45"/>
      <c r="L2" s="45"/>
      <c r="M2" s="45"/>
      <c r="N2" s="45"/>
      <c r="O2" s="45"/>
      <c r="P2" s="46"/>
    </row>
    <row r="3" spans="1:16" ht="34.5" customHeight="1" x14ac:dyDescent="0.2">
      <c r="A3" s="6" t="s">
        <v>5</v>
      </c>
      <c r="B3" s="3" t="s">
        <v>126</v>
      </c>
      <c r="C3" s="18" t="s">
        <v>57</v>
      </c>
      <c r="D3" s="19" t="s">
        <v>58</v>
      </c>
      <c r="E3" s="19" t="s">
        <v>59</v>
      </c>
      <c r="F3" s="19" t="s">
        <v>60</v>
      </c>
      <c r="G3" s="19" t="s">
        <v>61</v>
      </c>
      <c r="H3" s="18" t="s">
        <v>62</v>
      </c>
      <c r="I3" s="18" t="s">
        <v>63</v>
      </c>
      <c r="J3" s="18" t="s">
        <v>64</v>
      </c>
      <c r="K3" s="18" t="s">
        <v>65</v>
      </c>
      <c r="L3" s="18" t="s">
        <v>66</v>
      </c>
      <c r="M3" s="18" t="s">
        <v>67</v>
      </c>
      <c r="N3" s="18" t="s">
        <v>68</v>
      </c>
      <c r="O3" s="3" t="s">
        <v>127</v>
      </c>
      <c r="P3" s="21" t="s">
        <v>20</v>
      </c>
    </row>
    <row r="4" spans="1:16" ht="34.5" customHeight="1" x14ac:dyDescent="0.2">
      <c r="A4" s="16" t="s">
        <v>0</v>
      </c>
      <c r="B4" s="5">
        <v>91.585731756482176</v>
      </c>
      <c r="C4" s="4">
        <v>95.58851423264754</v>
      </c>
      <c r="D4" s="4">
        <v>79.730536045549869</v>
      </c>
      <c r="E4" s="4">
        <v>82.956687744215131</v>
      </c>
      <c r="F4" s="4">
        <v>88.061876090785887</v>
      </c>
      <c r="G4" s="4">
        <v>90.185365859273233</v>
      </c>
      <c r="H4" s="4">
        <v>86.106251126131582</v>
      </c>
      <c r="I4" s="4">
        <v>90.487522506172581</v>
      </c>
      <c r="J4" s="4">
        <v>82.190804576727118</v>
      </c>
      <c r="K4" s="4">
        <v>96.182092747175162</v>
      </c>
      <c r="L4" s="4">
        <v>76.776951955996324</v>
      </c>
      <c r="M4" s="4">
        <v>87.798055425954161</v>
      </c>
      <c r="N4" s="4">
        <v>82.90302742474438</v>
      </c>
      <c r="O4" s="5">
        <f>AVERAGE(C4:N4)</f>
        <v>86.580640477947767</v>
      </c>
      <c r="P4" s="5">
        <f>O4/B4*100-100</f>
        <v>-5.4649247022914835</v>
      </c>
    </row>
    <row r="5" spans="1:16" ht="34.5" customHeight="1" x14ac:dyDescent="0.2">
      <c r="A5" s="16" t="s">
        <v>1</v>
      </c>
      <c r="B5" s="5">
        <v>101.77063645679681</v>
      </c>
      <c r="C5" s="4">
        <v>86.657768353779872</v>
      </c>
      <c r="D5" s="4">
        <v>85.063777854006162</v>
      </c>
      <c r="E5" s="4">
        <v>92.399988252519407</v>
      </c>
      <c r="F5" s="4">
        <v>92.886279897866714</v>
      </c>
      <c r="G5" s="4">
        <v>91.165656493530633</v>
      </c>
      <c r="H5" s="4">
        <v>96.461085627239797</v>
      </c>
      <c r="I5" s="4">
        <v>81.14459304033862</v>
      </c>
      <c r="J5" s="4">
        <v>105.08418096765062</v>
      </c>
      <c r="K5" s="4">
        <v>111.83473874963514</v>
      </c>
      <c r="L5" s="4">
        <v>102.17795227810001</v>
      </c>
      <c r="M5" s="4">
        <v>98.722658505149596</v>
      </c>
      <c r="N5" s="4">
        <v>118.4082129137192</v>
      </c>
      <c r="O5" s="5">
        <f t="shared" ref="O5:O7" si="0">AVERAGE(C5:N5)</f>
        <v>96.833907744461285</v>
      </c>
      <c r="P5" s="5">
        <f t="shared" ref="P5:P8" si="1">O5/B5*100-100</f>
        <v>-4.8508380061386731</v>
      </c>
    </row>
    <row r="6" spans="1:16" ht="34.5" customHeight="1" x14ac:dyDescent="0.2">
      <c r="A6" s="16" t="s">
        <v>2</v>
      </c>
      <c r="B6" s="5">
        <v>155.86579127287308</v>
      </c>
      <c r="C6" s="4">
        <v>216.41372719422125</v>
      </c>
      <c r="D6" s="4">
        <v>191.06715224030526</v>
      </c>
      <c r="E6" s="4">
        <v>183.48425201658881</v>
      </c>
      <c r="F6" s="4">
        <v>172.69220966424336</v>
      </c>
      <c r="G6" s="4">
        <v>187.53737492581675</v>
      </c>
      <c r="H6" s="4">
        <v>180.91845973604666</v>
      </c>
      <c r="I6" s="4">
        <v>175.26260100496643</v>
      </c>
      <c r="J6" s="4">
        <v>81.539917831205415</v>
      </c>
      <c r="K6" s="4">
        <v>85.179503428926054</v>
      </c>
      <c r="L6" s="4">
        <v>77.687989573244479</v>
      </c>
      <c r="M6" s="4">
        <v>139.53786470999572</v>
      </c>
      <c r="N6" s="4">
        <v>200.32587097438454</v>
      </c>
      <c r="O6" s="5">
        <f t="shared" si="0"/>
        <v>157.63724360832873</v>
      </c>
      <c r="P6" s="5">
        <f t="shared" si="1"/>
        <v>1.1365241346347688</v>
      </c>
    </row>
    <row r="7" spans="1:16" ht="34.5" customHeight="1" x14ac:dyDescent="0.2">
      <c r="A7" s="22" t="s">
        <v>3</v>
      </c>
      <c r="B7" s="5">
        <v>64.448304730698041</v>
      </c>
      <c r="C7" s="4">
        <v>56.142219822773299</v>
      </c>
      <c r="D7" s="4">
        <v>53.688339224105931</v>
      </c>
      <c r="E7" s="4">
        <v>55.096756684627813</v>
      </c>
      <c r="F7" s="4">
        <v>63.070713842941842</v>
      </c>
      <c r="G7" s="4">
        <v>55.91735163547218</v>
      </c>
      <c r="H7" s="4">
        <v>72.394343974210855</v>
      </c>
      <c r="I7" s="4">
        <v>66.700715375747151</v>
      </c>
      <c r="J7" s="4">
        <v>76.095076403895746</v>
      </c>
      <c r="K7" s="4">
        <v>65.696072236206703</v>
      </c>
      <c r="L7" s="4">
        <v>67.196151990330918</v>
      </c>
      <c r="M7" s="4">
        <v>65.165914528583841</v>
      </c>
      <c r="N7" s="4">
        <v>56.84758653312862</v>
      </c>
      <c r="O7" s="5">
        <f t="shared" si="0"/>
        <v>62.834270187668743</v>
      </c>
      <c r="P7" s="5">
        <f t="shared" si="1"/>
        <v>-2.5043863446426684</v>
      </c>
    </row>
    <row r="8" spans="1:16" ht="34.5" customHeight="1" x14ac:dyDescent="0.2">
      <c r="A8" s="17" t="s">
        <v>4</v>
      </c>
      <c r="B8" s="5">
        <v>103.17189229740632</v>
      </c>
      <c r="C8" s="5">
        <v>97.613830629597587</v>
      </c>
      <c r="D8" s="5">
        <v>92.675276111676283</v>
      </c>
      <c r="E8" s="5">
        <v>97.877459884192888</v>
      </c>
      <c r="F8" s="5">
        <v>97.689803155357509</v>
      </c>
      <c r="G8" s="5">
        <v>97.818118271515388</v>
      </c>
      <c r="H8" s="5">
        <v>101.44671267556014</v>
      </c>
      <c r="I8" s="5">
        <v>89.02762492076431</v>
      </c>
      <c r="J8" s="5">
        <v>97.831069827107399</v>
      </c>
      <c r="K8" s="5">
        <v>104.11418760287889</v>
      </c>
      <c r="L8" s="5">
        <v>94.579807875031236</v>
      </c>
      <c r="M8" s="5">
        <v>98.887108139892533</v>
      </c>
      <c r="N8" s="5">
        <v>119.97886085314154</v>
      </c>
      <c r="O8" s="5">
        <f>AVERAGE(C8:N8)</f>
        <v>99.128321662226298</v>
      </c>
      <c r="P8" s="5">
        <f t="shared" si="1"/>
        <v>-3.9192560542787191</v>
      </c>
    </row>
    <row r="9" spans="1:16" ht="34.5" customHeight="1" x14ac:dyDescent="0.2">
      <c r="A9" s="34"/>
      <c r="B9" s="34"/>
      <c r="C9" s="34"/>
      <c r="D9" s="34"/>
      <c r="E9" s="34"/>
      <c r="F9" s="34"/>
      <c r="G9" s="34"/>
      <c r="H9" s="34"/>
      <c r="I9" s="34"/>
      <c r="J9" s="34"/>
      <c r="K9" s="34"/>
      <c r="L9" s="34"/>
      <c r="M9" s="34"/>
      <c r="N9" s="34"/>
      <c r="O9" s="34"/>
      <c r="P9" s="34"/>
    </row>
    <row r="10" spans="1:16" ht="34.5" customHeight="1" x14ac:dyDescent="0.2">
      <c r="A10" s="50" t="s">
        <v>183</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P10"/>
    </sheetView>
  </sheetViews>
  <sheetFormatPr defaultColWidth="10.625" defaultRowHeight="31.5" customHeight="1" x14ac:dyDescent="0.2"/>
  <cols>
    <col min="1" max="1" width="34.5" customWidth="1"/>
  </cols>
  <sheetData>
    <row r="1" spans="1:16" ht="31.5" customHeight="1" x14ac:dyDescent="0.2">
      <c r="A1" s="41" t="s">
        <v>123</v>
      </c>
      <c r="B1" s="42"/>
      <c r="C1" s="42"/>
      <c r="D1" s="42"/>
      <c r="E1" s="42"/>
      <c r="F1" s="42"/>
      <c r="G1" s="42"/>
      <c r="H1" s="42"/>
      <c r="I1" s="42"/>
      <c r="J1" s="42"/>
      <c r="K1" s="42"/>
      <c r="L1" s="42"/>
      <c r="M1" s="42"/>
      <c r="N1" s="42"/>
      <c r="O1" s="42"/>
      <c r="P1" s="43"/>
    </row>
    <row r="2" spans="1:16" ht="31.5" customHeight="1" x14ac:dyDescent="0.2">
      <c r="A2" s="44" t="s">
        <v>135</v>
      </c>
      <c r="B2" s="45"/>
      <c r="C2" s="45"/>
      <c r="D2" s="45"/>
      <c r="E2" s="45"/>
      <c r="F2" s="45"/>
      <c r="G2" s="45"/>
      <c r="H2" s="45"/>
      <c r="I2" s="45"/>
      <c r="J2" s="45"/>
      <c r="K2" s="45"/>
      <c r="L2" s="45"/>
      <c r="M2" s="45"/>
      <c r="N2" s="45"/>
      <c r="O2" s="45"/>
      <c r="P2" s="46"/>
    </row>
    <row r="3" spans="1:16" ht="31.5" customHeight="1" x14ac:dyDescent="0.2">
      <c r="A3" s="6" t="s">
        <v>5</v>
      </c>
      <c r="B3" s="3" t="s">
        <v>128</v>
      </c>
      <c r="C3" s="18" t="s">
        <v>69</v>
      </c>
      <c r="D3" s="19" t="s">
        <v>70</v>
      </c>
      <c r="E3" s="19" t="s">
        <v>71</v>
      </c>
      <c r="F3" s="19" t="s">
        <v>72</v>
      </c>
      <c r="G3" s="19" t="s">
        <v>73</v>
      </c>
      <c r="H3" s="18" t="s">
        <v>74</v>
      </c>
      <c r="I3" s="18" t="s">
        <v>75</v>
      </c>
      <c r="J3" s="18" t="s">
        <v>76</v>
      </c>
      <c r="K3" s="18" t="s">
        <v>77</v>
      </c>
      <c r="L3" s="18" t="s">
        <v>78</v>
      </c>
      <c r="M3" s="18" t="s">
        <v>79</v>
      </c>
      <c r="N3" s="18" t="s">
        <v>80</v>
      </c>
      <c r="O3" s="3" t="s">
        <v>129</v>
      </c>
      <c r="P3" s="21" t="s">
        <v>20</v>
      </c>
    </row>
    <row r="4" spans="1:16" ht="31.5" customHeight="1" x14ac:dyDescent="0.2">
      <c r="A4" s="16" t="s">
        <v>0</v>
      </c>
      <c r="B4" s="5">
        <v>86.580640477947753</v>
      </c>
      <c r="C4" s="4">
        <v>74.809032455731682</v>
      </c>
      <c r="D4" s="4">
        <v>75.300071717208155</v>
      </c>
      <c r="E4" s="4">
        <v>65.739115871775425</v>
      </c>
      <c r="F4" s="4">
        <v>73.209241222269696</v>
      </c>
      <c r="G4" s="4">
        <v>84.40112453015098</v>
      </c>
      <c r="H4" s="4">
        <v>78.669929459466573</v>
      </c>
      <c r="I4" s="4">
        <v>78.225867797609581</v>
      </c>
      <c r="J4" s="4">
        <v>85.274885968032024</v>
      </c>
      <c r="K4" s="4">
        <v>77.324661716134074</v>
      </c>
      <c r="L4" s="4">
        <v>80.632119350644587</v>
      </c>
      <c r="M4" s="4">
        <v>74.489698029410761</v>
      </c>
      <c r="N4" s="4">
        <v>76.583193119426085</v>
      </c>
      <c r="O4" s="5">
        <f>AVERAGE(C4:N4)</f>
        <v>77.054911769821629</v>
      </c>
      <c r="P4" s="5">
        <f>O4/B4*100-100</f>
        <v>-11.002146271431599</v>
      </c>
    </row>
    <row r="5" spans="1:16" ht="31.5" customHeight="1" x14ac:dyDescent="0.2">
      <c r="A5" s="16" t="s">
        <v>1</v>
      </c>
      <c r="B5" s="5">
        <v>96.833907744461314</v>
      </c>
      <c r="C5" s="4">
        <v>81.118027701785707</v>
      </c>
      <c r="D5" s="4">
        <v>102.73176149848122</v>
      </c>
      <c r="E5" s="4">
        <v>88.497827501969311</v>
      </c>
      <c r="F5" s="4">
        <v>88.322338434620931</v>
      </c>
      <c r="G5" s="4">
        <v>95.293957859597384</v>
      </c>
      <c r="H5" s="4">
        <v>103.35269049341996</v>
      </c>
      <c r="I5" s="4">
        <v>90.687601569608717</v>
      </c>
      <c r="J5" s="4">
        <v>100.10371409556261</v>
      </c>
      <c r="K5" s="4">
        <v>87.288033011484629</v>
      </c>
      <c r="L5" s="4">
        <v>91.072783749316201</v>
      </c>
      <c r="M5" s="4">
        <v>99.704376665637625</v>
      </c>
      <c r="N5" s="4">
        <v>90.250973516199352</v>
      </c>
      <c r="O5" s="5">
        <f t="shared" ref="O5:O7" si="0">AVERAGE(C5:N5)</f>
        <v>93.202007174806965</v>
      </c>
      <c r="P5" s="5">
        <f t="shared" ref="P5:P8" si="1">O5/B5*100-100</f>
        <v>-3.7506495960471966</v>
      </c>
    </row>
    <row r="6" spans="1:16" ht="31.5" customHeight="1" x14ac:dyDescent="0.2">
      <c r="A6" s="16" t="s">
        <v>2</v>
      </c>
      <c r="B6" s="5">
        <v>157.63724360832873</v>
      </c>
      <c r="C6" s="4">
        <v>178.93474533520609</v>
      </c>
      <c r="D6" s="4">
        <v>172.07443906955723</v>
      </c>
      <c r="E6" s="4">
        <v>100.03221036179518</v>
      </c>
      <c r="F6" s="4">
        <v>140.89566965100101</v>
      </c>
      <c r="G6" s="4">
        <v>154.45875510770603</v>
      </c>
      <c r="H6" s="4">
        <v>156.53945222335858</v>
      </c>
      <c r="I6" s="4">
        <v>160.09734495755325</v>
      </c>
      <c r="J6" s="4">
        <v>173.23876011335938</v>
      </c>
      <c r="K6" s="4">
        <v>163.9700604010483</v>
      </c>
      <c r="L6" s="4">
        <v>164.46947046033546</v>
      </c>
      <c r="M6" s="4">
        <v>138.13342112392951</v>
      </c>
      <c r="N6" s="4">
        <v>154.72231372272276</v>
      </c>
      <c r="O6" s="5">
        <f t="shared" si="0"/>
        <v>154.79722021063108</v>
      </c>
      <c r="P6" s="5">
        <f t="shared" si="1"/>
        <v>-1.8016195492190121</v>
      </c>
    </row>
    <row r="7" spans="1:16" ht="31.5" customHeight="1" x14ac:dyDescent="0.2">
      <c r="A7" s="20" t="s">
        <v>3</v>
      </c>
      <c r="B7" s="5">
        <v>62.83427018766875</v>
      </c>
      <c r="C7" s="4">
        <v>57.855817931815203</v>
      </c>
      <c r="D7" s="4">
        <v>64.109281274107119</v>
      </c>
      <c r="E7" s="4">
        <v>61.517655886186873</v>
      </c>
      <c r="F7" s="4">
        <v>58.630720326921143</v>
      </c>
      <c r="G7" s="4">
        <v>61.907849672550753</v>
      </c>
      <c r="H7" s="4">
        <v>61.591093714324316</v>
      </c>
      <c r="I7" s="4">
        <v>60.264080403548526</v>
      </c>
      <c r="J7" s="4">
        <v>65.374815808224795</v>
      </c>
      <c r="K7" s="4">
        <v>62.554671221621277</v>
      </c>
      <c r="L7" s="4">
        <v>66.497688935277438</v>
      </c>
      <c r="M7" s="4">
        <v>63.534454778240253</v>
      </c>
      <c r="N7" s="4">
        <v>59.207654263630978</v>
      </c>
      <c r="O7" s="5">
        <f t="shared" si="0"/>
        <v>61.920482018037383</v>
      </c>
      <c r="P7" s="5">
        <f t="shared" si="1"/>
        <v>-1.4542830956771411</v>
      </c>
    </row>
    <row r="8" spans="1:16" ht="31.5" customHeight="1" x14ac:dyDescent="0.2">
      <c r="A8" s="17" t="s">
        <v>4</v>
      </c>
      <c r="B8" s="5">
        <v>99.128321662226298</v>
      </c>
      <c r="C8" s="5">
        <v>88.136510391682847</v>
      </c>
      <c r="D8" s="5">
        <v>104.52358518676618</v>
      </c>
      <c r="E8" s="5">
        <v>85.315877389837837</v>
      </c>
      <c r="F8" s="5">
        <v>89.780602256552129</v>
      </c>
      <c r="G8" s="5">
        <v>97.432906111985261</v>
      </c>
      <c r="H8" s="5">
        <v>103.56653447494158</v>
      </c>
      <c r="I8" s="5">
        <v>93.967959238193188</v>
      </c>
      <c r="J8" s="5">
        <v>103.26775828083228</v>
      </c>
      <c r="K8" s="5">
        <v>91.709840703159344</v>
      </c>
      <c r="L8" s="5">
        <v>95.037247764085379</v>
      </c>
      <c r="M8" s="5">
        <v>98.605955696280532</v>
      </c>
      <c r="N8" s="5">
        <v>92.940892116283123</v>
      </c>
      <c r="O8" s="5">
        <f>AVERAGE(C8:N8)</f>
        <v>95.357139134216638</v>
      </c>
      <c r="P8" s="5">
        <f t="shared" si="1"/>
        <v>-3.8043441720517848</v>
      </c>
    </row>
    <row r="9" spans="1:16" ht="31.5" customHeight="1" x14ac:dyDescent="0.2">
      <c r="A9" s="34"/>
      <c r="B9" s="34"/>
      <c r="C9" s="34"/>
      <c r="D9" s="34"/>
      <c r="E9" s="34"/>
      <c r="F9" s="34"/>
      <c r="G9" s="34"/>
      <c r="H9" s="34"/>
      <c r="I9" s="34"/>
      <c r="J9" s="34"/>
      <c r="K9" s="34"/>
      <c r="L9" s="34"/>
      <c r="M9" s="34"/>
      <c r="N9" s="34"/>
      <c r="O9" s="34"/>
      <c r="P9" s="34"/>
    </row>
    <row r="10" spans="1:16" ht="31.5" customHeight="1" x14ac:dyDescent="0.2">
      <c r="A10" s="50" t="s">
        <v>184</v>
      </c>
      <c r="B10" s="51"/>
      <c r="C10" s="51"/>
      <c r="D10" s="51"/>
      <c r="E10" s="51"/>
      <c r="F10" s="51"/>
      <c r="G10" s="51"/>
      <c r="H10" s="51"/>
      <c r="I10" s="51"/>
      <c r="J10" s="51"/>
      <c r="K10" s="51"/>
      <c r="L10" s="51"/>
      <c r="M10" s="51"/>
      <c r="N10" s="51"/>
      <c r="O10" s="51"/>
      <c r="P10" s="52"/>
    </row>
  </sheetData>
  <mergeCells count="4">
    <mergeCell ref="A9:P9"/>
    <mergeCell ref="A10:P10"/>
    <mergeCell ref="A1:P1"/>
    <mergeCell ref="A2:P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P10"/>
    </sheetView>
  </sheetViews>
  <sheetFormatPr defaultColWidth="10.625" defaultRowHeight="32.25" customHeight="1" x14ac:dyDescent="0.2"/>
  <cols>
    <col min="1" max="1" width="34.5" customWidth="1"/>
  </cols>
  <sheetData>
    <row r="1" spans="1:16" ht="32.25" customHeight="1" x14ac:dyDescent="0.2">
      <c r="A1" s="41" t="s">
        <v>119</v>
      </c>
      <c r="B1" s="42"/>
      <c r="C1" s="42"/>
      <c r="D1" s="42"/>
      <c r="E1" s="42"/>
      <c r="F1" s="42"/>
      <c r="G1" s="42"/>
      <c r="H1" s="42"/>
      <c r="I1" s="42"/>
      <c r="J1" s="42"/>
      <c r="K1" s="42"/>
      <c r="L1" s="42"/>
      <c r="M1" s="42"/>
      <c r="N1" s="42"/>
      <c r="O1" s="42"/>
      <c r="P1" s="43"/>
    </row>
    <row r="2" spans="1:16" ht="32.25" customHeight="1" x14ac:dyDescent="0.2">
      <c r="A2" s="44" t="s">
        <v>135</v>
      </c>
      <c r="B2" s="45"/>
      <c r="C2" s="45"/>
      <c r="D2" s="45"/>
      <c r="E2" s="45"/>
      <c r="F2" s="45"/>
      <c r="G2" s="45"/>
      <c r="H2" s="45"/>
      <c r="I2" s="45"/>
      <c r="J2" s="45"/>
      <c r="K2" s="45"/>
      <c r="L2" s="45"/>
      <c r="M2" s="45"/>
      <c r="N2" s="45"/>
      <c r="O2" s="45"/>
      <c r="P2" s="46"/>
    </row>
    <row r="3" spans="1:16" ht="32.25" customHeight="1" x14ac:dyDescent="0.2">
      <c r="A3" s="6" t="s">
        <v>5</v>
      </c>
      <c r="B3" s="3" t="s">
        <v>129</v>
      </c>
      <c r="C3" s="18" t="s">
        <v>81</v>
      </c>
      <c r="D3" s="19" t="s">
        <v>82</v>
      </c>
      <c r="E3" s="19" t="s">
        <v>83</v>
      </c>
      <c r="F3" s="19" t="s">
        <v>84</v>
      </c>
      <c r="G3" s="19" t="s">
        <v>85</v>
      </c>
      <c r="H3" s="18" t="s">
        <v>86</v>
      </c>
      <c r="I3" s="18" t="s">
        <v>87</v>
      </c>
      <c r="J3" s="18" t="s">
        <v>88</v>
      </c>
      <c r="K3" s="18" t="s">
        <v>89</v>
      </c>
      <c r="L3" s="18" t="s">
        <v>90</v>
      </c>
      <c r="M3" s="18" t="s">
        <v>91</v>
      </c>
      <c r="N3" s="18" t="s">
        <v>92</v>
      </c>
      <c r="O3" s="3" t="s">
        <v>130</v>
      </c>
      <c r="P3" s="21" t="s">
        <v>20</v>
      </c>
    </row>
    <row r="4" spans="1:16" ht="32.25" customHeight="1" x14ac:dyDescent="0.2">
      <c r="A4" s="16" t="s">
        <v>0</v>
      </c>
      <c r="B4" s="5">
        <v>77.054911769821629</v>
      </c>
      <c r="C4" s="4">
        <v>69.308234011675793</v>
      </c>
      <c r="D4" s="4">
        <v>81.141387662100371</v>
      </c>
      <c r="E4" s="4">
        <v>78.873115392982356</v>
      </c>
      <c r="F4" s="4">
        <v>89.342281366490738</v>
      </c>
      <c r="G4" s="4">
        <v>107.96298334299087</v>
      </c>
      <c r="H4" s="4">
        <v>86.751846949669371</v>
      </c>
      <c r="I4" s="4">
        <v>74.619894476523143</v>
      </c>
      <c r="J4" s="4">
        <v>102.76442838168906</v>
      </c>
      <c r="K4" s="4">
        <v>89.711259530067068</v>
      </c>
      <c r="L4" s="4">
        <v>99.520646436793783</v>
      </c>
      <c r="M4" s="4">
        <v>97.563214843071776</v>
      </c>
      <c r="N4" s="4">
        <v>68.033616706583629</v>
      </c>
      <c r="O4" s="5">
        <f>AVERAGE(C4:N4)</f>
        <v>87.132742425053166</v>
      </c>
      <c r="P4" s="5">
        <f>O4/B4*100-100</f>
        <v>13.078764771460683</v>
      </c>
    </row>
    <row r="5" spans="1:16" ht="32.25" customHeight="1" x14ac:dyDescent="0.2">
      <c r="A5" s="16" t="s">
        <v>1</v>
      </c>
      <c r="B5" s="5">
        <v>93.20200717480698</v>
      </c>
      <c r="C5" s="4">
        <v>87.341348006020397</v>
      </c>
      <c r="D5" s="4">
        <v>95.377784565443505</v>
      </c>
      <c r="E5" s="4">
        <v>94.915262107568282</v>
      </c>
      <c r="F5" s="4">
        <v>95.469581831316958</v>
      </c>
      <c r="G5" s="4">
        <v>102.1968984783165</v>
      </c>
      <c r="H5" s="4">
        <v>96.13873972652685</v>
      </c>
      <c r="I5" s="4">
        <v>93.618947887828568</v>
      </c>
      <c r="J5" s="4">
        <v>103.89311175145033</v>
      </c>
      <c r="K5" s="4">
        <v>95.288489956385803</v>
      </c>
      <c r="L5" s="4">
        <v>98.713749333559377</v>
      </c>
      <c r="M5" s="4">
        <v>98.363370558004021</v>
      </c>
      <c r="N5" s="4">
        <v>99.828061206076541</v>
      </c>
      <c r="O5" s="5">
        <f t="shared" ref="O5:O7" si="0">AVERAGE(C5:N5)</f>
        <v>96.76211211737477</v>
      </c>
      <c r="P5" s="5">
        <f t="shared" ref="P5:P8" si="1">O5/B5*100-100</f>
        <v>3.8197728251609107</v>
      </c>
    </row>
    <row r="6" spans="1:16" ht="32.25" customHeight="1" x14ac:dyDescent="0.2">
      <c r="A6" s="16" t="s">
        <v>2</v>
      </c>
      <c r="B6" s="5">
        <v>154.79722021063105</v>
      </c>
      <c r="C6" s="4">
        <v>152.69798200701007</v>
      </c>
      <c r="D6" s="4">
        <v>130.73252015622344</v>
      </c>
      <c r="E6" s="4">
        <v>120.19271630586104</v>
      </c>
      <c r="F6" s="4">
        <v>105.37173738648049</v>
      </c>
      <c r="G6" s="4">
        <v>89.855530395015066</v>
      </c>
      <c r="H6" s="4">
        <v>110.01902072693315</v>
      </c>
      <c r="I6" s="4">
        <v>94.915950617705164</v>
      </c>
      <c r="J6" s="4">
        <v>128.44152775645594</v>
      </c>
      <c r="K6" s="4">
        <v>120.93232650507245</v>
      </c>
      <c r="L6" s="4">
        <v>109.23239248587134</v>
      </c>
      <c r="M6" s="4">
        <v>97.028988196460176</v>
      </c>
      <c r="N6" s="4">
        <v>110.29353714565393</v>
      </c>
      <c r="O6" s="5">
        <f t="shared" si="0"/>
        <v>114.14285247372852</v>
      </c>
      <c r="P6" s="5">
        <f t="shared" si="1"/>
        <v>-26.262983070099409</v>
      </c>
    </row>
    <row r="7" spans="1:16" ht="32.25" customHeight="1" x14ac:dyDescent="0.2">
      <c r="A7" s="22" t="s">
        <v>3</v>
      </c>
      <c r="B7" s="5">
        <v>61.92048201803739</v>
      </c>
      <c r="C7" s="4">
        <v>61.827740630782266</v>
      </c>
      <c r="D7" s="4">
        <v>66.36740533786805</v>
      </c>
      <c r="E7" s="4">
        <v>68.24360448861961</v>
      </c>
      <c r="F7" s="4">
        <v>65.262530901952005</v>
      </c>
      <c r="G7" s="4">
        <v>80.878933178159954</v>
      </c>
      <c r="H7" s="4">
        <v>83.287455058469519</v>
      </c>
      <c r="I7" s="4">
        <v>70.845580062514927</v>
      </c>
      <c r="J7" s="4">
        <v>89.26718753031119</v>
      </c>
      <c r="K7" s="4">
        <v>85.761573568564089</v>
      </c>
      <c r="L7" s="4">
        <v>58.587223909013424</v>
      </c>
      <c r="M7" s="4">
        <v>72.102583825599098</v>
      </c>
      <c r="N7" s="4">
        <v>57.871790128719233</v>
      </c>
      <c r="O7" s="5">
        <f t="shared" si="0"/>
        <v>71.691967385047789</v>
      </c>
      <c r="P7" s="5">
        <f t="shared" si="1"/>
        <v>15.78069977582534</v>
      </c>
    </row>
    <row r="8" spans="1:16" ht="32.25" customHeight="1" x14ac:dyDescent="0.2">
      <c r="A8" s="17" t="s">
        <v>4</v>
      </c>
      <c r="B8" s="5">
        <v>95.357139134216652</v>
      </c>
      <c r="C8" s="5">
        <v>89.976068958538676</v>
      </c>
      <c r="D8" s="5">
        <v>95.918507327976911</v>
      </c>
      <c r="E8" s="5">
        <v>94.675002734328558</v>
      </c>
      <c r="F8" s="5">
        <v>94.563124145577916</v>
      </c>
      <c r="G8" s="5">
        <v>100.31735378761881</v>
      </c>
      <c r="H8" s="5">
        <v>95.562398064599748</v>
      </c>
      <c r="I8" s="5">
        <v>91.567922131141401</v>
      </c>
      <c r="J8" s="5">
        <v>104.39256833288673</v>
      </c>
      <c r="K8" s="5">
        <v>95.79516311881801</v>
      </c>
      <c r="L8" s="5">
        <v>98.040390055844711</v>
      </c>
      <c r="M8" s="5">
        <v>96.930191978621309</v>
      </c>
      <c r="N8" s="5">
        <v>97.511032004327831</v>
      </c>
      <c r="O8" s="5">
        <f>AVERAGE(C8:N8)</f>
        <v>96.270810220023392</v>
      </c>
      <c r="P8" s="5">
        <f t="shared" si="1"/>
        <v>0.9581569813254589</v>
      </c>
    </row>
    <row r="9" spans="1:16" ht="32.25" customHeight="1" x14ac:dyDescent="0.2">
      <c r="A9" s="34"/>
      <c r="B9" s="34"/>
      <c r="C9" s="34"/>
      <c r="D9" s="34"/>
      <c r="E9" s="34"/>
      <c r="F9" s="34"/>
      <c r="G9" s="34"/>
      <c r="H9" s="34"/>
      <c r="I9" s="34"/>
      <c r="J9" s="34"/>
      <c r="K9" s="34"/>
      <c r="L9" s="34"/>
      <c r="M9" s="34"/>
      <c r="N9" s="34"/>
      <c r="O9" s="34"/>
      <c r="P9" s="34"/>
    </row>
    <row r="10" spans="1:16" ht="32.25" customHeight="1" x14ac:dyDescent="0.2">
      <c r="A10" s="50" t="s">
        <v>185</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C11" sqref="C11"/>
    </sheetView>
  </sheetViews>
  <sheetFormatPr defaultColWidth="10.625" defaultRowHeight="33" customHeight="1" x14ac:dyDescent="0.2"/>
  <cols>
    <col min="1" max="1" width="34.5" customWidth="1"/>
  </cols>
  <sheetData>
    <row r="1" spans="1:16" ht="33" customHeight="1" x14ac:dyDescent="0.2">
      <c r="A1" s="41" t="s">
        <v>118</v>
      </c>
      <c r="B1" s="42"/>
      <c r="C1" s="42"/>
      <c r="D1" s="42"/>
      <c r="E1" s="42"/>
      <c r="F1" s="42"/>
      <c r="G1" s="42"/>
      <c r="H1" s="42"/>
      <c r="I1" s="42"/>
      <c r="J1" s="42"/>
      <c r="K1" s="42"/>
      <c r="L1" s="42"/>
      <c r="M1" s="42"/>
      <c r="N1" s="42"/>
      <c r="O1" s="42"/>
      <c r="P1" s="43"/>
    </row>
    <row r="2" spans="1:16" ht="33" customHeight="1" x14ac:dyDescent="0.2">
      <c r="A2" s="44" t="s">
        <v>135</v>
      </c>
      <c r="B2" s="45"/>
      <c r="C2" s="45"/>
      <c r="D2" s="45"/>
      <c r="E2" s="45"/>
      <c r="F2" s="45"/>
      <c r="G2" s="45"/>
      <c r="H2" s="45"/>
      <c r="I2" s="45"/>
      <c r="J2" s="45"/>
      <c r="K2" s="45"/>
      <c r="L2" s="45"/>
      <c r="M2" s="45"/>
      <c r="N2" s="45"/>
      <c r="O2" s="45"/>
      <c r="P2" s="46"/>
    </row>
    <row r="3" spans="1:16" ht="33" customHeight="1" x14ac:dyDescent="0.2">
      <c r="A3" s="6" t="s">
        <v>5</v>
      </c>
      <c r="B3" s="3" t="s">
        <v>130</v>
      </c>
      <c r="C3" s="18" t="s">
        <v>93</v>
      </c>
      <c r="D3" s="19" t="s">
        <v>94</v>
      </c>
      <c r="E3" s="19" t="s">
        <v>95</v>
      </c>
      <c r="F3" s="19" t="s">
        <v>96</v>
      </c>
      <c r="G3" s="19" t="s">
        <v>97</v>
      </c>
      <c r="H3" s="18" t="s">
        <v>98</v>
      </c>
      <c r="I3" s="18" t="s">
        <v>99</v>
      </c>
      <c r="J3" s="18" t="s">
        <v>100</v>
      </c>
      <c r="K3" s="18" t="s">
        <v>101</v>
      </c>
      <c r="L3" s="18" t="s">
        <v>102</v>
      </c>
      <c r="M3" s="18" t="s">
        <v>103</v>
      </c>
      <c r="N3" s="18" t="s">
        <v>104</v>
      </c>
      <c r="O3" s="3" t="s">
        <v>131</v>
      </c>
      <c r="P3" s="21" t="s">
        <v>20</v>
      </c>
    </row>
    <row r="4" spans="1:16" ht="33" customHeight="1" x14ac:dyDescent="0.2">
      <c r="A4" s="16" t="s">
        <v>0</v>
      </c>
      <c r="B4" s="5">
        <v>87.132742425053181</v>
      </c>
      <c r="C4" s="4">
        <v>61.172801958454727</v>
      </c>
      <c r="D4" s="4">
        <v>79.808458824236681</v>
      </c>
      <c r="E4" s="4">
        <v>91.376147354310845</v>
      </c>
      <c r="F4" s="4">
        <v>99.616893848209543</v>
      </c>
      <c r="G4" s="4">
        <v>93.970932672503494</v>
      </c>
      <c r="H4" s="4">
        <v>93.115470631141946</v>
      </c>
      <c r="I4" s="4">
        <v>77.439287505560728</v>
      </c>
      <c r="J4" s="4">
        <v>116.15886362330986</v>
      </c>
      <c r="K4" s="4">
        <v>114.60141542067331</v>
      </c>
      <c r="L4" s="4">
        <v>111.86410488436213</v>
      </c>
      <c r="M4" s="4">
        <v>108.81447338705249</v>
      </c>
      <c r="N4" s="4">
        <v>111.97113455268872</v>
      </c>
      <c r="O4" s="5">
        <f>AVERAGE(C4:N4)</f>
        <v>96.659165388542064</v>
      </c>
      <c r="P4" s="5">
        <f>O4/B4*100-100</f>
        <v>10.933229803575827</v>
      </c>
    </row>
    <row r="5" spans="1:16" ht="33" customHeight="1" x14ac:dyDescent="0.2">
      <c r="A5" s="16" t="s">
        <v>1</v>
      </c>
      <c r="B5" s="5">
        <v>96.762112117374755</v>
      </c>
      <c r="C5" s="4">
        <v>100.76547995311068</v>
      </c>
      <c r="D5" s="4">
        <v>92.18006008805645</v>
      </c>
      <c r="E5" s="4">
        <v>101.89745833644719</v>
      </c>
      <c r="F5" s="4">
        <v>98.534816619090094</v>
      </c>
      <c r="G5" s="4">
        <v>98.857656749377384</v>
      </c>
      <c r="H5" s="4">
        <v>88.114455339339884</v>
      </c>
      <c r="I5" s="4">
        <v>103.79988230596007</v>
      </c>
      <c r="J5" s="4">
        <v>110.79878471592249</v>
      </c>
      <c r="K5" s="4">
        <v>98.520090289554361</v>
      </c>
      <c r="L5" s="4">
        <v>102.14057036343924</v>
      </c>
      <c r="M5" s="4">
        <v>101.98482784584675</v>
      </c>
      <c r="N5" s="4">
        <v>101.1671601892474</v>
      </c>
      <c r="O5" s="5">
        <f t="shared" ref="O5:O7" si="0">AVERAGE(C5:N5)</f>
        <v>99.896770232949322</v>
      </c>
      <c r="P5" s="5">
        <f t="shared" ref="P5:P8" si="1">O5/B5*100-100</f>
        <v>3.2395511497022227</v>
      </c>
    </row>
    <row r="6" spans="1:16" ht="33" customHeight="1" x14ac:dyDescent="0.2">
      <c r="A6" s="16" t="s">
        <v>2</v>
      </c>
      <c r="B6" s="5">
        <v>114.14285247372851</v>
      </c>
      <c r="C6" s="4">
        <v>165.99394959244719</v>
      </c>
      <c r="D6" s="4">
        <v>170.34152573980901</v>
      </c>
      <c r="E6" s="4">
        <v>153.54308963592172</v>
      </c>
      <c r="F6" s="4">
        <v>95.613675929037825</v>
      </c>
      <c r="G6" s="4">
        <v>89.528188185614169</v>
      </c>
      <c r="H6" s="4">
        <v>64.760067370615332</v>
      </c>
      <c r="I6" s="4">
        <v>71.525397431915366</v>
      </c>
      <c r="J6" s="4">
        <v>193.07441955783599</v>
      </c>
      <c r="K6" s="4">
        <v>140.89954591181868</v>
      </c>
      <c r="L6" s="4">
        <v>118.6028606254792</v>
      </c>
      <c r="M6" s="4">
        <v>108.62175556794732</v>
      </c>
      <c r="N6" s="4">
        <v>119.15095918348764</v>
      </c>
      <c r="O6" s="5">
        <f t="shared" si="0"/>
        <v>124.30461956099413</v>
      </c>
      <c r="P6" s="5">
        <f t="shared" si="1"/>
        <v>8.9026749087109778</v>
      </c>
    </row>
    <row r="7" spans="1:16" ht="33" customHeight="1" x14ac:dyDescent="0.2">
      <c r="A7" s="20" t="s">
        <v>3</v>
      </c>
      <c r="B7" s="5">
        <v>71.691967385047775</v>
      </c>
      <c r="C7" s="4">
        <v>74.729666125841376</v>
      </c>
      <c r="D7" s="4">
        <v>64.871451657089167</v>
      </c>
      <c r="E7" s="4">
        <v>70.641216081012317</v>
      </c>
      <c r="F7" s="4">
        <v>74.249248604741169</v>
      </c>
      <c r="G7" s="4">
        <v>71.466135104480486</v>
      </c>
      <c r="H7" s="4">
        <v>86.226410935465978</v>
      </c>
      <c r="I7" s="4">
        <v>80.160791482451046</v>
      </c>
      <c r="J7" s="4">
        <v>90.861809392780785</v>
      </c>
      <c r="K7" s="4">
        <v>87.552983423208701</v>
      </c>
      <c r="L7" s="4">
        <v>81.932976310172606</v>
      </c>
      <c r="M7" s="4">
        <v>79.824256289298148</v>
      </c>
      <c r="N7" s="4">
        <v>72.040049561190827</v>
      </c>
      <c r="O7" s="5">
        <f t="shared" si="0"/>
        <v>77.8797495806444</v>
      </c>
      <c r="P7" s="5">
        <f t="shared" si="1"/>
        <v>8.6310676374145032</v>
      </c>
    </row>
    <row r="8" spans="1:16" ht="33" customHeight="1" x14ac:dyDescent="0.2">
      <c r="A8" s="17" t="s">
        <v>4</v>
      </c>
      <c r="B8" s="5">
        <v>96.270810220023378</v>
      </c>
      <c r="C8" s="5">
        <v>102.18872989210432</v>
      </c>
      <c r="D8" s="5">
        <v>95.945104278045221</v>
      </c>
      <c r="E8" s="5">
        <v>103.70120775445122</v>
      </c>
      <c r="F8" s="5">
        <v>97.102550307536859</v>
      </c>
      <c r="G8" s="5">
        <v>96.629187977588586</v>
      </c>
      <c r="H8" s="5">
        <v>85.781285205314802</v>
      </c>
      <c r="I8" s="5">
        <v>98.858866776065895</v>
      </c>
      <c r="J8" s="5">
        <v>115.63813598475114</v>
      </c>
      <c r="K8" s="5">
        <v>101.24849268461621</v>
      </c>
      <c r="L8" s="5">
        <v>102.5425163016787</v>
      </c>
      <c r="M8" s="5">
        <v>101.51502811741746</v>
      </c>
      <c r="N8" s="5">
        <v>101.63297445296689</v>
      </c>
      <c r="O8" s="5">
        <f>AVERAGE(C8:N8)</f>
        <v>100.2320066443781</v>
      </c>
      <c r="P8" s="5">
        <f t="shared" si="1"/>
        <v>4.1146391261292621</v>
      </c>
    </row>
    <row r="9" spans="1:16" ht="33" customHeight="1" x14ac:dyDescent="0.2">
      <c r="A9" s="34"/>
      <c r="B9" s="34"/>
      <c r="C9" s="34"/>
      <c r="D9" s="34"/>
      <c r="E9" s="34"/>
      <c r="F9" s="34"/>
      <c r="G9" s="34"/>
      <c r="H9" s="34"/>
      <c r="I9" s="34"/>
      <c r="J9" s="34"/>
      <c r="K9" s="34"/>
      <c r="L9" s="34"/>
      <c r="M9" s="34"/>
      <c r="N9" s="34"/>
      <c r="O9" s="34"/>
      <c r="P9" s="34"/>
    </row>
    <row r="10" spans="1:16" ht="33" customHeight="1" x14ac:dyDescent="0.2">
      <c r="A10" s="50" t="s">
        <v>186</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P10"/>
    </sheetView>
  </sheetViews>
  <sheetFormatPr defaultColWidth="10.625" defaultRowHeight="33" customHeight="1" x14ac:dyDescent="0.2"/>
  <cols>
    <col min="1" max="1" width="34.5" customWidth="1"/>
  </cols>
  <sheetData>
    <row r="1" spans="1:16" ht="33" customHeight="1" x14ac:dyDescent="0.2">
      <c r="A1" s="41" t="s">
        <v>117</v>
      </c>
      <c r="B1" s="42"/>
      <c r="C1" s="42"/>
      <c r="D1" s="42"/>
      <c r="E1" s="42"/>
      <c r="F1" s="42"/>
      <c r="G1" s="42"/>
      <c r="H1" s="42"/>
      <c r="I1" s="42"/>
      <c r="J1" s="42"/>
      <c r="K1" s="42"/>
      <c r="L1" s="42"/>
      <c r="M1" s="42"/>
      <c r="N1" s="42"/>
      <c r="O1" s="42"/>
      <c r="P1" s="43"/>
    </row>
    <row r="2" spans="1:16" ht="33" customHeight="1" x14ac:dyDescent="0.2">
      <c r="A2" s="44" t="s">
        <v>135</v>
      </c>
      <c r="B2" s="45"/>
      <c r="C2" s="45"/>
      <c r="D2" s="45"/>
      <c r="E2" s="45"/>
      <c r="F2" s="45"/>
      <c r="G2" s="45"/>
      <c r="H2" s="45"/>
      <c r="I2" s="45"/>
      <c r="J2" s="45"/>
      <c r="K2" s="45"/>
      <c r="L2" s="45"/>
      <c r="M2" s="45"/>
      <c r="N2" s="45"/>
      <c r="O2" s="45"/>
      <c r="P2" s="46"/>
    </row>
    <row r="3" spans="1:16" ht="33" customHeight="1" x14ac:dyDescent="0.2">
      <c r="A3" s="6" t="s">
        <v>5</v>
      </c>
      <c r="B3" s="3" t="s">
        <v>131</v>
      </c>
      <c r="C3" s="18" t="s">
        <v>105</v>
      </c>
      <c r="D3" s="19" t="s">
        <v>106</v>
      </c>
      <c r="E3" s="19" t="s">
        <v>107</v>
      </c>
      <c r="F3" s="19" t="s">
        <v>108</v>
      </c>
      <c r="G3" s="19" t="s">
        <v>109</v>
      </c>
      <c r="H3" s="18" t="s">
        <v>110</v>
      </c>
      <c r="I3" s="18" t="s">
        <v>111</v>
      </c>
      <c r="J3" s="18" t="s">
        <v>112</v>
      </c>
      <c r="K3" s="18" t="s">
        <v>113</v>
      </c>
      <c r="L3" s="18" t="s">
        <v>114</v>
      </c>
      <c r="M3" s="18" t="s">
        <v>115</v>
      </c>
      <c r="N3" s="18" t="s">
        <v>116</v>
      </c>
      <c r="O3" s="3" t="s">
        <v>132</v>
      </c>
      <c r="P3" s="21" t="s">
        <v>20</v>
      </c>
    </row>
    <row r="4" spans="1:16" ht="33" customHeight="1" x14ac:dyDescent="0.2">
      <c r="A4" s="16" t="s">
        <v>0</v>
      </c>
      <c r="B4" s="5">
        <v>96.65916538854205</v>
      </c>
      <c r="C4" s="4">
        <v>99.865936268261933</v>
      </c>
      <c r="D4" s="4">
        <v>81.481572580794051</v>
      </c>
      <c r="E4" s="4">
        <v>111.87081700193907</v>
      </c>
      <c r="F4" s="4">
        <v>116.0222464043907</v>
      </c>
      <c r="G4" s="4">
        <v>129.56051909614337</v>
      </c>
      <c r="H4" s="4">
        <v>116.84521861488307</v>
      </c>
      <c r="I4" s="4">
        <v>124.70768963429046</v>
      </c>
      <c r="J4" s="4">
        <v>110.31782339530231</v>
      </c>
      <c r="K4" s="4">
        <v>127.32557113688506</v>
      </c>
      <c r="L4" s="4">
        <v>111.70760470739278</v>
      </c>
      <c r="M4" s="4">
        <v>132.24712344977945</v>
      </c>
      <c r="N4" s="4">
        <v>135.29526908506622</v>
      </c>
      <c r="O4" s="5">
        <f>AVERAGE(C4:N4)</f>
        <v>116.43728261459403</v>
      </c>
      <c r="P4" s="5">
        <f>O4/B4*100-100</f>
        <v>20.461709085268453</v>
      </c>
    </row>
    <row r="5" spans="1:16" ht="33" customHeight="1" x14ac:dyDescent="0.2">
      <c r="A5" s="16" t="s">
        <v>1</v>
      </c>
      <c r="B5" s="5">
        <v>99.896770232949351</v>
      </c>
      <c r="C5" s="4">
        <v>93.140025289924679</v>
      </c>
      <c r="D5" s="4">
        <v>95.056026593866804</v>
      </c>
      <c r="E5" s="4">
        <v>98.82197257900738</v>
      </c>
      <c r="F5" s="4">
        <v>96.42046236825837</v>
      </c>
      <c r="G5" s="4">
        <v>91.745025412102535</v>
      </c>
      <c r="H5" s="4">
        <v>86.681283396233297</v>
      </c>
      <c r="I5" s="4">
        <v>97.64918741584809</v>
      </c>
      <c r="J5" s="4">
        <v>94.799707275007293</v>
      </c>
      <c r="K5" s="4">
        <v>102.52680139308906</v>
      </c>
      <c r="L5" s="4">
        <v>99.41026739227641</v>
      </c>
      <c r="M5" s="4">
        <v>99.269883593209627</v>
      </c>
      <c r="N5" s="4">
        <v>99.688068796035211</v>
      </c>
      <c r="O5" s="5">
        <f t="shared" ref="O5:O7" si="0">AVERAGE(C5:N5)</f>
        <v>96.267392625404895</v>
      </c>
      <c r="P5" s="5">
        <f t="shared" ref="P5:P8" si="1">O5/B5*100-100</f>
        <v>-3.6331280771951953</v>
      </c>
    </row>
    <row r="6" spans="1:16" ht="33" customHeight="1" x14ac:dyDescent="0.2">
      <c r="A6" s="16" t="s">
        <v>2</v>
      </c>
      <c r="B6" s="5">
        <v>124.30461956099413</v>
      </c>
      <c r="C6" s="4">
        <v>118.89316217899511</v>
      </c>
      <c r="D6" s="4">
        <v>95.059656304958395</v>
      </c>
      <c r="E6" s="4">
        <v>88.875649197149386</v>
      </c>
      <c r="F6" s="4">
        <v>71.888865021864703</v>
      </c>
      <c r="G6" s="4">
        <v>74.600539570272744</v>
      </c>
      <c r="H6" s="4">
        <v>80.503625446723689</v>
      </c>
      <c r="I6" s="4">
        <v>87.010157007001268</v>
      </c>
      <c r="J6" s="4">
        <v>102.63699719963085</v>
      </c>
      <c r="K6" s="4">
        <v>100.84020969237447</v>
      </c>
      <c r="L6" s="4">
        <v>103.74727044746555</v>
      </c>
      <c r="M6" s="4">
        <v>124.00978035132927</v>
      </c>
      <c r="N6" s="4">
        <v>133.30150622508125</v>
      </c>
      <c r="O6" s="5">
        <f t="shared" si="0"/>
        <v>98.447284886903901</v>
      </c>
      <c r="P6" s="5">
        <f t="shared" si="1"/>
        <v>-20.801587877755807</v>
      </c>
    </row>
    <row r="7" spans="1:16" ht="33" customHeight="1" x14ac:dyDescent="0.2">
      <c r="A7" s="22" t="s">
        <v>3</v>
      </c>
      <c r="B7" s="5">
        <v>77.879749580644372</v>
      </c>
      <c r="C7" s="4">
        <v>78.645766395892522</v>
      </c>
      <c r="D7" s="4">
        <v>79.683132096853797</v>
      </c>
      <c r="E7" s="4">
        <v>96.897884185682955</v>
      </c>
      <c r="F7" s="4">
        <v>81.246648236893691</v>
      </c>
      <c r="G7" s="4">
        <v>94.186844916919554</v>
      </c>
      <c r="H7" s="4">
        <v>74.870920204906895</v>
      </c>
      <c r="I7" s="4">
        <v>93.547543214013714</v>
      </c>
      <c r="J7" s="4">
        <v>72.322311333975392</v>
      </c>
      <c r="K7" s="4">
        <v>68.795963197868986</v>
      </c>
      <c r="L7" s="4">
        <v>77.375959151166725</v>
      </c>
      <c r="M7" s="4">
        <v>81.940620662358739</v>
      </c>
      <c r="N7" s="4">
        <v>79.098133067146179</v>
      </c>
      <c r="O7" s="5">
        <f t="shared" si="0"/>
        <v>81.55097722197327</v>
      </c>
      <c r="P7" s="5">
        <f t="shared" si="1"/>
        <v>4.7139694992564642</v>
      </c>
    </row>
    <row r="8" spans="1:16" ht="33" customHeight="1" x14ac:dyDescent="0.2">
      <c r="A8" s="17" t="s">
        <v>4</v>
      </c>
      <c r="B8" s="5">
        <v>100.2320066443781</v>
      </c>
      <c r="C8" s="5">
        <v>94.221753967407338</v>
      </c>
      <c r="D8" s="5">
        <v>93.255002730481621</v>
      </c>
      <c r="E8" s="5">
        <v>97.743155045071802</v>
      </c>
      <c r="F8" s="5">
        <v>94.477823437140913</v>
      </c>
      <c r="G8" s="5">
        <v>91.492233430543493</v>
      </c>
      <c r="H8" s="5">
        <v>86.717453059303864</v>
      </c>
      <c r="I8" s="5">
        <v>97.19605416445178</v>
      </c>
      <c r="J8" s="5">
        <v>94.912016838400532</v>
      </c>
      <c r="K8" s="5">
        <v>102.19742826697733</v>
      </c>
      <c r="L8" s="5">
        <v>99.071561541541783</v>
      </c>
      <c r="M8" s="5">
        <v>101.47684460287779</v>
      </c>
      <c r="N8" s="5">
        <v>102.61924155047221</v>
      </c>
      <c r="O8" s="5">
        <f>AVERAGE(C8:N8)</f>
        <v>96.2817140528892</v>
      </c>
      <c r="P8" s="5">
        <f t="shared" si="1"/>
        <v>-3.9411488642589916</v>
      </c>
    </row>
    <row r="9" spans="1:16" ht="33" customHeight="1" x14ac:dyDescent="0.2">
      <c r="A9" s="34"/>
      <c r="B9" s="34"/>
      <c r="C9" s="34"/>
      <c r="D9" s="34"/>
      <c r="E9" s="34"/>
      <c r="F9" s="34"/>
      <c r="G9" s="34"/>
      <c r="H9" s="34"/>
      <c r="I9" s="34"/>
      <c r="J9" s="34"/>
      <c r="K9" s="34"/>
      <c r="L9" s="34"/>
      <c r="M9" s="34"/>
      <c r="N9" s="34"/>
      <c r="O9" s="34"/>
      <c r="P9" s="34"/>
    </row>
    <row r="10" spans="1:16" ht="33" customHeight="1" x14ac:dyDescent="0.2">
      <c r="A10" s="50" t="s">
        <v>187</v>
      </c>
      <c r="B10" s="51"/>
      <c r="C10" s="51"/>
      <c r="D10" s="51"/>
      <c r="E10" s="51"/>
      <c r="F10" s="51"/>
      <c r="G10" s="51"/>
      <c r="H10" s="51"/>
      <c r="I10" s="51"/>
      <c r="J10" s="51"/>
      <c r="K10" s="51"/>
      <c r="L10" s="51"/>
      <c r="M10" s="51"/>
      <c r="N10" s="51"/>
      <c r="O10" s="51"/>
      <c r="P10" s="52"/>
    </row>
  </sheetData>
  <mergeCells count="4">
    <mergeCell ref="A9:P9"/>
    <mergeCell ref="A10:P10"/>
    <mergeCell ref="A1:P1"/>
    <mergeCell ref="A2:P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rightToLeft="1" workbookViewId="0">
      <selection activeCell="A10" sqref="A10:P10"/>
    </sheetView>
  </sheetViews>
  <sheetFormatPr defaultColWidth="10.625" defaultRowHeight="34.5" customHeight="1" x14ac:dyDescent="0.2"/>
  <cols>
    <col min="1" max="1" width="34.5" customWidth="1"/>
  </cols>
  <sheetData>
    <row r="1" spans="1:17" ht="34.5" customHeight="1" x14ac:dyDescent="0.2">
      <c r="A1" s="41" t="s">
        <v>19</v>
      </c>
      <c r="B1" s="42"/>
      <c r="C1" s="42"/>
      <c r="D1" s="42"/>
      <c r="E1" s="42"/>
      <c r="F1" s="42"/>
      <c r="G1" s="42"/>
      <c r="H1" s="42"/>
      <c r="I1" s="42"/>
      <c r="J1" s="42"/>
      <c r="K1" s="42"/>
      <c r="L1" s="42"/>
      <c r="M1" s="42"/>
      <c r="N1" s="42"/>
      <c r="O1" s="42"/>
      <c r="P1" s="43"/>
    </row>
    <row r="2" spans="1:17" ht="34.5" customHeight="1" x14ac:dyDescent="0.2">
      <c r="A2" s="44" t="s">
        <v>135</v>
      </c>
      <c r="B2" s="45"/>
      <c r="C2" s="45"/>
      <c r="D2" s="45"/>
      <c r="E2" s="45"/>
      <c r="F2" s="45"/>
      <c r="G2" s="45"/>
      <c r="H2" s="45"/>
      <c r="I2" s="45"/>
      <c r="J2" s="45"/>
      <c r="K2" s="45"/>
      <c r="L2" s="45"/>
      <c r="M2" s="45"/>
      <c r="N2" s="45"/>
      <c r="O2" s="45"/>
      <c r="P2" s="46"/>
    </row>
    <row r="3" spans="1:17" ht="34.5" customHeight="1" x14ac:dyDescent="0.2">
      <c r="A3" s="6" t="s">
        <v>5</v>
      </c>
      <c r="B3" s="3" t="s">
        <v>132</v>
      </c>
      <c r="C3" s="18" t="s">
        <v>6</v>
      </c>
      <c r="D3" s="19" t="s">
        <v>7</v>
      </c>
      <c r="E3" s="19" t="s">
        <v>8</v>
      </c>
      <c r="F3" s="19" t="s">
        <v>9</v>
      </c>
      <c r="G3" s="19" t="s">
        <v>10</v>
      </c>
      <c r="H3" s="18" t="s">
        <v>11</v>
      </c>
      <c r="I3" s="18" t="s">
        <v>12</v>
      </c>
      <c r="J3" s="18" t="s">
        <v>13</v>
      </c>
      <c r="K3" s="18" t="s">
        <v>14</v>
      </c>
      <c r="L3" s="18" t="s">
        <v>15</v>
      </c>
      <c r="M3" s="18" t="s">
        <v>16</v>
      </c>
      <c r="N3" s="18" t="s">
        <v>17</v>
      </c>
      <c r="O3" s="3" t="s">
        <v>133</v>
      </c>
      <c r="P3" s="21" t="s">
        <v>20</v>
      </c>
    </row>
    <row r="4" spans="1:17" ht="34.5" customHeight="1" x14ac:dyDescent="0.2">
      <c r="A4" s="16" t="s">
        <v>0</v>
      </c>
      <c r="B4" s="5">
        <v>116.43728261459403</v>
      </c>
      <c r="C4" s="4">
        <v>111.63440366226682</v>
      </c>
      <c r="D4" s="4">
        <v>95.905889481626929</v>
      </c>
      <c r="E4" s="4">
        <v>87.667864706436433</v>
      </c>
      <c r="F4" s="4">
        <v>117.28938156340925</v>
      </c>
      <c r="G4" s="4">
        <v>97.486351917035748</v>
      </c>
      <c r="H4" s="4">
        <v>97.448465657698151</v>
      </c>
      <c r="I4" s="4">
        <v>102.97793860553854</v>
      </c>
      <c r="J4" s="4">
        <v>92.081227345094163</v>
      </c>
      <c r="K4" s="4">
        <v>116.03626494588484</v>
      </c>
      <c r="L4" s="4">
        <v>107.07086469950046</v>
      </c>
      <c r="M4" s="4">
        <v>90.834447070863831</v>
      </c>
      <c r="N4" s="4">
        <v>83.566900344644665</v>
      </c>
      <c r="O4" s="5">
        <f>AVERAGE(C4:N4)</f>
        <v>99.999999999999986</v>
      </c>
      <c r="P4" s="5">
        <f>O4/B4*100-100</f>
        <v>-14.116855224972269</v>
      </c>
      <c r="Q4">
        <f>O4/100</f>
        <v>0.99999999999999989</v>
      </c>
    </row>
    <row r="5" spans="1:17" ht="34.5" customHeight="1" x14ac:dyDescent="0.2">
      <c r="A5" s="16" t="s">
        <v>1</v>
      </c>
      <c r="B5" s="5">
        <v>96.267392625404895</v>
      </c>
      <c r="C5" s="4">
        <v>90.178063041671606</v>
      </c>
      <c r="D5" s="4">
        <v>92.606994062389703</v>
      </c>
      <c r="E5" s="4">
        <v>99.17947341078478</v>
      </c>
      <c r="F5" s="4">
        <v>99.020960089766191</v>
      </c>
      <c r="G5" s="4">
        <v>91.626546690355582</v>
      </c>
      <c r="H5" s="4">
        <v>94.212904452705118</v>
      </c>
      <c r="I5" s="4">
        <v>104.24571245318148</v>
      </c>
      <c r="J5" s="4">
        <v>100.3376646084989</v>
      </c>
      <c r="K5" s="4">
        <v>108.39350956017843</v>
      </c>
      <c r="L5" s="4">
        <v>107.86039435445427</v>
      </c>
      <c r="M5" s="4">
        <v>106.96361548318194</v>
      </c>
      <c r="N5" s="4">
        <v>105.37416179283193</v>
      </c>
      <c r="O5" s="5">
        <f t="shared" ref="O5:O7" si="0">AVERAGE(C5:N5)</f>
        <v>100</v>
      </c>
      <c r="P5" s="5">
        <f t="shared" ref="P5:P8" si="1">O5/B5*100-100</f>
        <v>3.8773329917840584</v>
      </c>
      <c r="Q5">
        <f t="shared" ref="Q5:Q8" si="2">O5/100</f>
        <v>1</v>
      </c>
    </row>
    <row r="6" spans="1:17" ht="34.5" customHeight="1" x14ac:dyDescent="0.2">
      <c r="A6" s="16" t="s">
        <v>2</v>
      </c>
      <c r="B6" s="5">
        <v>98.447284886903887</v>
      </c>
      <c r="C6" s="4">
        <v>103.24486089485518</v>
      </c>
      <c r="D6" s="4">
        <v>109.66230400607823</v>
      </c>
      <c r="E6" s="4">
        <v>114.585646344476</v>
      </c>
      <c r="F6" s="4">
        <v>109.7459857653547</v>
      </c>
      <c r="G6" s="4">
        <v>97.242841051970217</v>
      </c>
      <c r="H6" s="4">
        <v>85.295794830905109</v>
      </c>
      <c r="I6" s="4">
        <v>98.563423635366007</v>
      </c>
      <c r="J6" s="4">
        <v>90.193488168288965</v>
      </c>
      <c r="K6" s="4">
        <v>100.1072157571751</v>
      </c>
      <c r="L6" s="4">
        <v>98.243671493972968</v>
      </c>
      <c r="M6" s="4">
        <v>90.609133338757843</v>
      </c>
      <c r="N6" s="4">
        <v>102.50563471279943</v>
      </c>
      <c r="O6" s="5">
        <f t="shared" si="0"/>
        <v>100</v>
      </c>
      <c r="P6" s="5">
        <f t="shared" si="1"/>
        <v>1.5772046073996506</v>
      </c>
      <c r="Q6">
        <f t="shared" si="2"/>
        <v>1</v>
      </c>
    </row>
    <row r="7" spans="1:17" ht="34.5" customHeight="1" x14ac:dyDescent="0.2">
      <c r="A7" s="22" t="s">
        <v>3</v>
      </c>
      <c r="B7" s="5">
        <v>81.55097722197327</v>
      </c>
      <c r="C7" s="4">
        <v>92.21491228958601</v>
      </c>
      <c r="D7" s="4">
        <v>103.23898437679547</v>
      </c>
      <c r="E7" s="4">
        <v>99.348452329133977</v>
      </c>
      <c r="F7" s="4">
        <v>99.739301835434503</v>
      </c>
      <c r="G7" s="4">
        <v>96.382270818586946</v>
      </c>
      <c r="H7" s="4">
        <v>101.69973409596456</v>
      </c>
      <c r="I7" s="4">
        <v>100.97065984154594</v>
      </c>
      <c r="J7" s="4">
        <v>92.564650062097087</v>
      </c>
      <c r="K7" s="4">
        <v>99.664126455096536</v>
      </c>
      <c r="L7" s="4">
        <v>100.3327235693076</v>
      </c>
      <c r="M7" s="4">
        <v>105.72902433646728</v>
      </c>
      <c r="N7" s="4">
        <v>108.11515998998401</v>
      </c>
      <c r="O7" s="5">
        <f t="shared" si="0"/>
        <v>99.999999999999986</v>
      </c>
      <c r="P7" s="5">
        <f t="shared" si="1"/>
        <v>22.622687558740594</v>
      </c>
      <c r="Q7">
        <f t="shared" si="2"/>
        <v>0.99999999999999989</v>
      </c>
    </row>
    <row r="8" spans="1:17" ht="34.5" customHeight="1" x14ac:dyDescent="0.2">
      <c r="A8" s="17" t="s">
        <v>4</v>
      </c>
      <c r="B8" s="5">
        <v>96.2817140528892</v>
      </c>
      <c r="C8" s="5">
        <v>91.983544694219916</v>
      </c>
      <c r="D8" s="5">
        <v>94.638756770350852</v>
      </c>
      <c r="E8" s="5">
        <v>100.41703767453443</v>
      </c>
      <c r="F8" s="5">
        <v>100.69492937077084</v>
      </c>
      <c r="G8" s="5">
        <v>92.54817559207568</v>
      </c>
      <c r="H8" s="5">
        <v>93.478503555012381</v>
      </c>
      <c r="I8" s="5">
        <v>103.60235267933136</v>
      </c>
      <c r="J8" s="5">
        <v>98.828290507776686</v>
      </c>
      <c r="K8" s="5">
        <v>107.5802701692264</v>
      </c>
      <c r="L8" s="5">
        <v>106.69663000915368</v>
      </c>
      <c r="M8" s="5">
        <v>104.67386925426646</v>
      </c>
      <c r="N8" s="5">
        <v>104.85763972328142</v>
      </c>
      <c r="O8" s="5">
        <f>AVERAGE(C8:N8)</f>
        <v>100.00000000000001</v>
      </c>
      <c r="P8" s="5">
        <f t="shared" si="1"/>
        <v>3.8618817536508487</v>
      </c>
      <c r="Q8">
        <f t="shared" si="2"/>
        <v>1.0000000000000002</v>
      </c>
    </row>
    <row r="9" spans="1:17" ht="34.5" customHeight="1" x14ac:dyDescent="0.2">
      <c r="A9" s="53"/>
      <c r="B9" s="53"/>
      <c r="C9" s="53"/>
      <c r="D9" s="53"/>
      <c r="E9" s="53"/>
      <c r="F9" s="53"/>
      <c r="G9" s="53"/>
      <c r="H9" s="53"/>
      <c r="I9" s="53"/>
      <c r="J9" s="53"/>
      <c r="K9" s="53"/>
      <c r="L9" s="53"/>
      <c r="M9" s="53"/>
      <c r="N9" s="53"/>
      <c r="O9" s="53"/>
      <c r="P9" s="53"/>
    </row>
    <row r="10" spans="1:17" ht="34.5" customHeight="1" x14ac:dyDescent="0.2">
      <c r="A10" s="50" t="s">
        <v>188</v>
      </c>
      <c r="B10" s="51"/>
      <c r="C10" s="51"/>
      <c r="D10" s="51"/>
      <c r="E10" s="51"/>
      <c r="F10" s="51"/>
      <c r="G10" s="51"/>
      <c r="H10" s="51"/>
      <c r="I10" s="51"/>
      <c r="J10" s="51"/>
      <c r="K10" s="51"/>
      <c r="L10" s="51"/>
      <c r="M10" s="51"/>
      <c r="N10" s="51"/>
      <c r="O10" s="51"/>
      <c r="P10" s="52"/>
    </row>
  </sheetData>
  <mergeCells count="4">
    <mergeCell ref="A1:P1"/>
    <mergeCell ref="A2:P2"/>
    <mergeCell ref="A9:P9"/>
    <mergeCell ref="A10:P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2026-02-03T10:12:31Z</dcterms:modified>
</cp:coreProperties>
</file>