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HTML\"/>
    </mc:Choice>
  </mc:AlternateContent>
  <bookViews>
    <workbookView xWindow="0" yWindow="0" windowWidth="24000" windowHeight="9300"/>
  </bookViews>
  <sheets>
    <sheet name="Pro2024-3E" sheetId="2" r:id="rId1"/>
  </sheets>
  <definedNames>
    <definedName name="_xlnm.Print_Area" localSheetId="0">'Pro2024-3E'!$A$1:$Z$20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S18" i="2"/>
  <c r="R18" i="2"/>
  <c r="Q18" i="2"/>
  <c r="O18" i="2"/>
  <c r="N18" i="2"/>
  <c r="M18" i="2"/>
  <c r="L18" i="2"/>
  <c r="K18" i="2"/>
  <c r="E18" i="2"/>
  <c r="D18" i="2"/>
  <c r="C18" i="2"/>
  <c r="B18" i="2"/>
  <c r="Y17" i="2"/>
  <c r="X17" i="2"/>
  <c r="W17" i="2"/>
  <c r="V17" i="2"/>
  <c r="U17" i="2"/>
  <c r="P17" i="2"/>
  <c r="K17" i="2"/>
  <c r="F17" i="2"/>
  <c r="Y16" i="2"/>
  <c r="X16" i="2"/>
  <c r="W16" i="2"/>
  <c r="V16" i="2"/>
  <c r="U16" i="2"/>
  <c r="P16" i="2"/>
  <c r="K16" i="2"/>
  <c r="F16" i="2"/>
  <c r="Y15" i="2"/>
  <c r="X15" i="2"/>
  <c r="W15" i="2"/>
  <c r="V15" i="2"/>
  <c r="U15" i="2"/>
  <c r="P15" i="2"/>
  <c r="K15" i="2"/>
  <c r="F15" i="2"/>
  <c r="Y14" i="2"/>
  <c r="X14" i="2"/>
  <c r="W14" i="2"/>
  <c r="V14" i="2"/>
  <c r="U14" i="2"/>
  <c r="P14" i="2"/>
  <c r="K14" i="2"/>
  <c r="F14" i="2"/>
  <c r="Y13" i="2"/>
  <c r="X13" i="2"/>
  <c r="W13" i="2"/>
  <c r="V13" i="2"/>
  <c r="U13" i="2"/>
  <c r="P13" i="2"/>
  <c r="K13" i="2"/>
  <c r="F13" i="2"/>
  <c r="Y12" i="2"/>
  <c r="X12" i="2"/>
  <c r="W12" i="2"/>
  <c r="V12" i="2"/>
  <c r="U12" i="2"/>
  <c r="P12" i="2"/>
  <c r="K12" i="2"/>
  <c r="F12" i="2"/>
  <c r="Y11" i="2"/>
  <c r="X11" i="2"/>
  <c r="W11" i="2"/>
  <c r="V11" i="2"/>
  <c r="V18" i="2" s="1"/>
  <c r="U11" i="2"/>
  <c r="P11" i="2"/>
  <c r="K11" i="2"/>
  <c r="F11" i="2"/>
  <c r="U10" i="2"/>
  <c r="P10" i="2"/>
  <c r="K10" i="2"/>
  <c r="F10" i="2"/>
  <c r="U9" i="2"/>
  <c r="P9" i="2"/>
  <c r="K9" i="2"/>
  <c r="F9" i="2"/>
  <c r="X8" i="2"/>
  <c r="U8" i="2"/>
  <c r="P8" i="2"/>
  <c r="K8" i="2"/>
  <c r="F8" i="2"/>
  <c r="U7" i="2"/>
  <c r="P7" i="2"/>
  <c r="K7" i="2"/>
  <c r="F7" i="2"/>
  <c r="U6" i="2"/>
  <c r="P6" i="2"/>
  <c r="K6" i="2"/>
  <c r="F6" i="2"/>
  <c r="U5" i="2"/>
  <c r="P5" i="2"/>
  <c r="K5" i="2"/>
  <c r="F5" i="2"/>
  <c r="Z6" i="2" l="1"/>
  <c r="Z5" i="2"/>
  <c r="Z9" i="2"/>
  <c r="F18" i="2"/>
  <c r="X18" i="2"/>
  <c r="Z10" i="2"/>
  <c r="W18" i="2"/>
  <c r="P18" i="2"/>
  <c r="Y18" i="2"/>
  <c r="Z7" i="2"/>
  <c r="U18" i="2"/>
  <c r="Z11" i="2"/>
  <c r="Z12" i="2"/>
  <c r="Z13" i="2"/>
  <c r="Z14" i="2"/>
  <c r="Z15" i="2"/>
  <c r="Z16" i="2"/>
  <c r="Z17" i="2"/>
  <c r="Z8" i="2"/>
  <c r="Z18" i="2" l="1"/>
</calcChain>
</file>

<file path=xl/sharedStrings.xml><?xml version="1.0" encoding="utf-8"?>
<sst xmlns="http://schemas.openxmlformats.org/spreadsheetml/2006/main" count="48" uniqueCount="28">
  <si>
    <t xml:space="preserve"> Investigations Cases in the district  prosecution in Palestine by type of case, 2024</t>
  </si>
  <si>
    <t xml:space="preserve"> Prosecution</t>
  </si>
  <si>
    <t>Cases from last year</t>
  </si>
  <si>
    <t>Re-Investigated</t>
  </si>
  <si>
    <t>Received Cases</t>
  </si>
  <si>
    <t>Closed Cases</t>
  </si>
  <si>
    <t>Pending for the following year</t>
  </si>
  <si>
    <t>Felony</t>
  </si>
  <si>
    <t>Misdemeanor</t>
  </si>
  <si>
    <t>Irregularities</t>
  </si>
  <si>
    <t>Accidental</t>
  </si>
  <si>
    <t>Total</t>
  </si>
  <si>
    <t>Ramallah</t>
  </si>
  <si>
    <t>Nablus</t>
  </si>
  <si>
    <t>Jenin</t>
  </si>
  <si>
    <t>Tulkarm</t>
  </si>
  <si>
    <t>Qalqilya</t>
  </si>
  <si>
    <t>Salfit</t>
  </si>
  <si>
    <t>Hebron</t>
  </si>
  <si>
    <t>Halhoul</t>
  </si>
  <si>
    <t>Bethlehem</t>
  </si>
  <si>
    <t>Tubas</t>
  </si>
  <si>
    <t>Jericho</t>
  </si>
  <si>
    <t>Dora</t>
  </si>
  <si>
    <t>Yatta</t>
  </si>
  <si>
    <t xml:space="preserve">Total </t>
  </si>
  <si>
    <r>
      <t xml:space="preserve">Note: </t>
    </r>
    <r>
      <rPr>
        <sz val="9"/>
        <color theme="1"/>
        <rFont val="Times New Roman"/>
        <family val="1"/>
        <scheme val="major"/>
      </rPr>
      <t>Data excluded Gaza Strip and those parts of Jerusalem which were annexed by Israeli Occupation in 1967</t>
    </r>
  </si>
  <si>
    <r>
      <t>Data Source</t>
    </r>
    <r>
      <rPr>
        <sz val="9"/>
        <color theme="1"/>
        <rFont val="Times New Roman"/>
        <family val="1"/>
        <scheme val="major"/>
      </rPr>
      <t>: Public Prosecution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</si>
</sst>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Times New Roman"/>
      <family val="1"/>
      <scheme val="major"/>
    </font>
    <font>
      <b/>
      <sz val="9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10"/>
      <name val="Arial"/>
      <family val="2"/>
    </font>
    <font>
      <sz val="9"/>
      <name val="Times New Roman"/>
      <family val="1"/>
      <scheme val="major"/>
    </font>
    <font>
      <sz val="9"/>
      <name val="Arial"/>
      <family val="2"/>
      <charset val="178"/>
      <scheme val="minor"/>
    </font>
    <font>
      <b/>
      <sz val="9"/>
      <name val="Arial"/>
      <family val="2"/>
      <charset val="178"/>
      <scheme val="minor"/>
    </font>
    <font>
      <sz val="9"/>
      <name val="Arial"/>
      <family val="2"/>
      <scheme val="minor"/>
    </font>
    <font>
      <sz val="9"/>
      <color rgb="FFFF0000"/>
      <name val="Arial"/>
      <family val="2"/>
      <charset val="178"/>
      <scheme val="minor"/>
    </font>
    <font>
      <b/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1" fontId="6" fillId="0" borderId="0" xfId="0" applyNumberFormat="1" applyFont="1" applyBorder="1" applyAlignment="1">
      <alignment horizontal="right" readingOrder="2"/>
    </xf>
    <xf numFmtId="1" fontId="7" fillId="0" borderId="3" xfId="0" applyNumberFormat="1" applyFont="1" applyBorder="1" applyAlignment="1">
      <alignment horizontal="right" readingOrder="2"/>
    </xf>
    <xf numFmtId="1" fontId="8" fillId="0" borderId="0" xfId="0" applyNumberFormat="1" applyFont="1" applyBorder="1" applyAlignment="1">
      <alignment horizontal="right" readingOrder="2"/>
    </xf>
    <xf numFmtId="1" fontId="7" fillId="0" borderId="5" xfId="0" applyNumberFormat="1" applyFont="1" applyBorder="1" applyAlignment="1">
      <alignment horizontal="right" readingOrder="2"/>
    </xf>
    <xf numFmtId="1" fontId="6" fillId="0" borderId="4" xfId="0" applyNumberFormat="1" applyFont="1" applyBorder="1" applyAlignment="1">
      <alignment horizontal="right" readingOrder="2"/>
    </xf>
    <xf numFmtId="1" fontId="6" fillId="0" borderId="2" xfId="0" applyNumberFormat="1" applyFont="1" applyBorder="1" applyAlignment="1">
      <alignment horizontal="right" readingOrder="2"/>
    </xf>
    <xf numFmtId="0" fontId="3" fillId="0" borderId="5" xfId="0" applyFont="1" applyBorder="1" applyAlignment="1">
      <alignment vertical="center" wrapText="1" readingOrder="2"/>
    </xf>
    <xf numFmtId="1" fontId="6" fillId="0" borderId="10" xfId="0" applyNumberFormat="1" applyFont="1" applyBorder="1" applyAlignment="1">
      <alignment horizontal="right" readingOrder="2"/>
    </xf>
    <xf numFmtId="1" fontId="6" fillId="0" borderId="10" xfId="0" applyNumberFormat="1" applyFont="1" applyFill="1" applyBorder="1" applyAlignment="1">
      <alignment horizontal="right" readingOrder="2"/>
    </xf>
    <xf numFmtId="1" fontId="6" fillId="0" borderId="0" xfId="0" applyNumberFormat="1" applyFont="1" applyFill="1" applyBorder="1" applyAlignment="1">
      <alignment horizontal="right" readingOrder="2"/>
    </xf>
    <xf numFmtId="0" fontId="3" fillId="0" borderId="5" xfId="0" applyFont="1" applyFill="1" applyBorder="1" applyAlignment="1">
      <alignment vertical="center" wrapText="1" readingOrder="2"/>
    </xf>
    <xf numFmtId="1" fontId="7" fillId="0" borderId="7" xfId="0" applyNumberFormat="1" applyFont="1" applyBorder="1" applyAlignment="1">
      <alignment horizontal="right" readingOrder="2"/>
    </xf>
    <xf numFmtId="1" fontId="7" fillId="0" borderId="8" xfId="0" applyNumberFormat="1" applyFont="1" applyBorder="1" applyAlignment="1">
      <alignment horizontal="right" readingOrder="2"/>
    </xf>
    <xf numFmtId="1" fontId="7" fillId="0" borderId="6" xfId="0" applyNumberFormat="1" applyFont="1" applyBorder="1" applyAlignment="1">
      <alignment horizontal="right" readingOrder="2"/>
    </xf>
    <xf numFmtId="0" fontId="2" fillId="0" borderId="8" xfId="0" applyFont="1" applyFill="1" applyBorder="1" applyAlignment="1">
      <alignment vertical="center" wrapText="1" readingOrder="2"/>
    </xf>
    <xf numFmtId="3" fontId="9" fillId="0" borderId="2" xfId="0" applyNumberFormat="1" applyFont="1" applyBorder="1" applyAlignment="1">
      <alignment horizontal="right" readingOrder="2"/>
    </xf>
    <xf numFmtId="3" fontId="9" fillId="0" borderId="0" xfId="0" applyNumberFormat="1" applyFont="1" applyBorder="1" applyAlignment="1">
      <alignment horizontal="right" readingOrder="2"/>
    </xf>
    <xf numFmtId="0" fontId="3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readingOrder="1"/>
    </xf>
    <xf numFmtId="0" fontId="2" fillId="0" borderId="0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 readingOrder="1"/>
    </xf>
    <xf numFmtId="0" fontId="5" fillId="0" borderId="12" xfId="1" applyFont="1" applyFill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" fontId="10" fillId="0" borderId="7" xfId="0" applyNumberFormat="1" applyFont="1" applyBorder="1" applyAlignment="1">
      <alignment horizontal="right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tabSelected="1" view="pageBreakPreview" topLeftCell="B1" zoomScaleNormal="100" zoomScaleSheetLayoutView="100" workbookViewId="0">
      <selection activeCell="G3" sqref="G3:K3"/>
    </sheetView>
  </sheetViews>
  <sheetFormatPr defaultRowHeight="14.25" x14ac:dyDescent="0.2"/>
  <cols>
    <col min="1" max="1" width="11.625" customWidth="1"/>
    <col min="2" max="2" width="8.375" customWidth="1"/>
    <col min="3" max="3" width="11.75" customWidth="1"/>
    <col min="4" max="4" width="10.625" customWidth="1"/>
    <col min="5" max="5" width="9.75" customWidth="1"/>
    <col min="6" max="7" width="8.25" customWidth="1"/>
    <col min="8" max="10" width="10.625" customWidth="1"/>
    <col min="11" max="12" width="8.375" customWidth="1"/>
    <col min="13" max="14" width="10.625" customWidth="1"/>
    <col min="15" max="15" width="9.375" customWidth="1"/>
    <col min="16" max="16" width="8.75" customWidth="1"/>
    <col min="17" max="17" width="8.25" customWidth="1"/>
    <col min="18" max="19" width="10.625" customWidth="1"/>
    <col min="20" max="20" width="9.875" customWidth="1"/>
    <col min="21" max="21" width="7.25" customWidth="1"/>
    <col min="22" max="22" width="10.25" customWidth="1"/>
  </cols>
  <sheetData>
    <row r="1" spans="1:26" ht="22.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s="38" customFormat="1" ht="6" customHeight="1" x14ac:dyDescent="0.2"/>
    <row r="3" spans="1:26" ht="21" customHeight="1" x14ac:dyDescent="0.2">
      <c r="A3" s="25" t="s">
        <v>1</v>
      </c>
      <c r="B3" s="27" t="s">
        <v>2</v>
      </c>
      <c r="C3" s="28"/>
      <c r="D3" s="28"/>
      <c r="E3" s="28"/>
      <c r="F3" s="29"/>
      <c r="G3" s="30" t="s">
        <v>3</v>
      </c>
      <c r="H3" s="31"/>
      <c r="I3" s="31"/>
      <c r="J3" s="31"/>
      <c r="K3" s="32"/>
      <c r="L3" s="33" t="s">
        <v>4</v>
      </c>
      <c r="M3" s="33"/>
      <c r="N3" s="33"/>
      <c r="O3" s="33"/>
      <c r="P3" s="34"/>
      <c r="Q3" s="33" t="s">
        <v>5</v>
      </c>
      <c r="R3" s="33"/>
      <c r="S3" s="33"/>
      <c r="T3" s="33"/>
      <c r="U3" s="34"/>
      <c r="V3" s="35" t="s">
        <v>6</v>
      </c>
      <c r="W3" s="35"/>
      <c r="X3" s="35"/>
      <c r="Y3" s="35"/>
      <c r="Z3" s="36"/>
    </row>
    <row r="4" spans="1:26" s="1" customFormat="1" ht="20.25" customHeight="1" x14ac:dyDescent="0.2">
      <c r="A4" s="26"/>
      <c r="B4" s="19" t="s">
        <v>7</v>
      </c>
      <c r="C4" s="19" t="s">
        <v>8</v>
      </c>
      <c r="D4" s="19" t="s">
        <v>9</v>
      </c>
      <c r="E4" s="19" t="s">
        <v>10</v>
      </c>
      <c r="F4" s="20" t="s">
        <v>11</v>
      </c>
      <c r="G4" s="21" t="s">
        <v>7</v>
      </c>
      <c r="H4" s="19" t="s">
        <v>8</v>
      </c>
      <c r="I4" s="19" t="s">
        <v>9</v>
      </c>
      <c r="J4" s="19" t="s">
        <v>10</v>
      </c>
      <c r="K4" s="20" t="s">
        <v>11</v>
      </c>
      <c r="L4" s="21" t="s">
        <v>7</v>
      </c>
      <c r="M4" s="19" t="s">
        <v>8</v>
      </c>
      <c r="N4" s="19" t="s">
        <v>9</v>
      </c>
      <c r="O4" s="19" t="s">
        <v>10</v>
      </c>
      <c r="P4" s="22" t="s">
        <v>11</v>
      </c>
      <c r="Q4" s="19" t="s">
        <v>7</v>
      </c>
      <c r="R4" s="19" t="s">
        <v>8</v>
      </c>
      <c r="S4" s="19" t="s">
        <v>9</v>
      </c>
      <c r="T4" s="19" t="s">
        <v>10</v>
      </c>
      <c r="U4" s="20" t="s">
        <v>11</v>
      </c>
      <c r="V4" s="19" t="s">
        <v>7</v>
      </c>
      <c r="W4" s="19" t="s">
        <v>8</v>
      </c>
      <c r="X4" s="19" t="s">
        <v>9</v>
      </c>
      <c r="Y4" s="19" t="s">
        <v>10</v>
      </c>
      <c r="Z4" s="20" t="s">
        <v>11</v>
      </c>
    </row>
    <row r="5" spans="1:26" x14ac:dyDescent="0.2">
      <c r="A5" s="8" t="s">
        <v>12</v>
      </c>
      <c r="B5" s="2">
        <v>126</v>
      </c>
      <c r="C5" s="2">
        <v>877</v>
      </c>
      <c r="D5" s="2">
        <v>5</v>
      </c>
      <c r="E5" s="2">
        <v>48</v>
      </c>
      <c r="F5" s="3">
        <f>SUM(B5:E5)</f>
        <v>1056</v>
      </c>
      <c r="G5" s="4">
        <v>112</v>
      </c>
      <c r="H5" s="4">
        <v>411</v>
      </c>
      <c r="I5" s="4">
        <v>4</v>
      </c>
      <c r="J5" s="4">
        <v>9</v>
      </c>
      <c r="K5" s="5">
        <f>SUM(G5:J5)</f>
        <v>536</v>
      </c>
      <c r="L5" s="2">
        <v>170</v>
      </c>
      <c r="M5" s="2">
        <v>6000</v>
      </c>
      <c r="N5" s="2">
        <v>928</v>
      </c>
      <c r="O5" s="2">
        <v>128</v>
      </c>
      <c r="P5" s="3">
        <f>SUM(L5:O5)</f>
        <v>7226</v>
      </c>
      <c r="Q5" s="6">
        <v>270</v>
      </c>
      <c r="R5" s="7">
        <v>6410</v>
      </c>
      <c r="S5" s="7">
        <v>925</v>
      </c>
      <c r="T5" s="7">
        <v>127</v>
      </c>
      <c r="U5" s="3">
        <f>SUM(Q5:T5)</f>
        <v>7732</v>
      </c>
      <c r="V5" s="6">
        <v>138</v>
      </c>
      <c r="W5" s="7">
        <v>878</v>
      </c>
      <c r="X5" s="7">
        <v>12</v>
      </c>
      <c r="Y5" s="7">
        <v>58</v>
      </c>
      <c r="Z5" s="3">
        <f>F5+K5+P5-U5</f>
        <v>1086</v>
      </c>
    </row>
    <row r="6" spans="1:26" x14ac:dyDescent="0.2">
      <c r="A6" s="8" t="s">
        <v>13</v>
      </c>
      <c r="B6" s="2">
        <v>55</v>
      </c>
      <c r="C6" s="2">
        <v>418</v>
      </c>
      <c r="D6" s="2">
        <v>5</v>
      </c>
      <c r="E6" s="2">
        <v>42</v>
      </c>
      <c r="F6" s="5">
        <f t="shared" ref="F6:F18" si="0">SUM(B6:E6)</f>
        <v>520</v>
      </c>
      <c r="G6" s="4">
        <v>92</v>
      </c>
      <c r="H6" s="4">
        <v>376</v>
      </c>
      <c r="I6" s="4">
        <v>10</v>
      </c>
      <c r="J6" s="4">
        <v>3</v>
      </c>
      <c r="K6" s="5">
        <f t="shared" ref="K6:K18" si="1">SUM(G6:J6)</f>
        <v>481</v>
      </c>
      <c r="L6" s="2">
        <v>150</v>
      </c>
      <c r="M6" s="2">
        <v>6054</v>
      </c>
      <c r="N6" s="2">
        <v>1409</v>
      </c>
      <c r="O6" s="2">
        <v>116</v>
      </c>
      <c r="P6" s="5">
        <f t="shared" ref="P6:P18" si="2">SUM(L6:O6)</f>
        <v>7729</v>
      </c>
      <c r="Q6" s="9">
        <v>230</v>
      </c>
      <c r="R6" s="2">
        <v>6020</v>
      </c>
      <c r="S6" s="2">
        <v>1413</v>
      </c>
      <c r="T6" s="2">
        <v>122</v>
      </c>
      <c r="U6" s="5">
        <f t="shared" ref="U6:U16" si="3">SUM(Q6:T6)</f>
        <v>7785</v>
      </c>
      <c r="V6" s="9">
        <v>67</v>
      </c>
      <c r="W6" s="2">
        <v>828</v>
      </c>
      <c r="X6" s="2">
        <v>11</v>
      </c>
      <c r="Y6" s="2">
        <v>39</v>
      </c>
      <c r="Z6" s="5">
        <f t="shared" ref="Z6:Z18" si="4">F6+K6+P6-U6</f>
        <v>945</v>
      </c>
    </row>
    <row r="7" spans="1:26" x14ac:dyDescent="0.2">
      <c r="A7" s="8" t="s">
        <v>14</v>
      </c>
      <c r="B7" s="2">
        <v>47</v>
      </c>
      <c r="C7" s="2">
        <v>284</v>
      </c>
      <c r="D7" s="2">
        <v>3</v>
      </c>
      <c r="E7" s="2">
        <v>11</v>
      </c>
      <c r="F7" s="5">
        <f t="shared" si="0"/>
        <v>345</v>
      </c>
      <c r="G7" s="4">
        <v>74</v>
      </c>
      <c r="H7" s="4">
        <v>106</v>
      </c>
      <c r="I7" s="4">
        <v>1</v>
      </c>
      <c r="J7" s="4">
        <v>0</v>
      </c>
      <c r="K7" s="5">
        <f t="shared" si="1"/>
        <v>181</v>
      </c>
      <c r="L7" s="2">
        <v>68</v>
      </c>
      <c r="M7" s="2">
        <v>2658</v>
      </c>
      <c r="N7" s="2">
        <v>493</v>
      </c>
      <c r="O7" s="2">
        <v>18</v>
      </c>
      <c r="P7" s="5">
        <f t="shared" si="2"/>
        <v>3237</v>
      </c>
      <c r="Q7" s="9">
        <v>145</v>
      </c>
      <c r="R7" s="2">
        <v>2550</v>
      </c>
      <c r="S7" s="2">
        <v>490</v>
      </c>
      <c r="T7" s="2">
        <v>14</v>
      </c>
      <c r="U7" s="5">
        <f t="shared" si="3"/>
        <v>3199</v>
      </c>
      <c r="V7" s="9">
        <v>44</v>
      </c>
      <c r="W7" s="2">
        <v>498</v>
      </c>
      <c r="X7" s="2">
        <v>7</v>
      </c>
      <c r="Y7" s="2">
        <v>15</v>
      </c>
      <c r="Z7" s="5">
        <f t="shared" si="4"/>
        <v>564</v>
      </c>
    </row>
    <row r="8" spans="1:26" x14ac:dyDescent="0.2">
      <c r="A8" s="8" t="s">
        <v>15</v>
      </c>
      <c r="B8" s="2">
        <v>14</v>
      </c>
      <c r="C8" s="2">
        <v>121</v>
      </c>
      <c r="D8" s="2">
        <v>0</v>
      </c>
      <c r="E8" s="2">
        <v>2</v>
      </c>
      <c r="F8" s="5">
        <f t="shared" si="0"/>
        <v>137</v>
      </c>
      <c r="G8" s="4">
        <v>51</v>
      </c>
      <c r="H8" s="4">
        <v>100</v>
      </c>
      <c r="I8" s="4">
        <v>0</v>
      </c>
      <c r="J8" s="4">
        <v>5</v>
      </c>
      <c r="K8" s="5">
        <f t="shared" si="1"/>
        <v>156</v>
      </c>
      <c r="L8" s="2">
        <v>40</v>
      </c>
      <c r="M8" s="2">
        <v>2356</v>
      </c>
      <c r="N8" s="2">
        <v>276</v>
      </c>
      <c r="O8" s="2">
        <v>45</v>
      </c>
      <c r="P8" s="5">
        <f t="shared" si="2"/>
        <v>2717</v>
      </c>
      <c r="Q8" s="9">
        <v>104</v>
      </c>
      <c r="R8" s="2">
        <v>2519</v>
      </c>
      <c r="S8" s="2">
        <v>276</v>
      </c>
      <c r="T8" s="2">
        <v>51</v>
      </c>
      <c r="U8" s="5">
        <f t="shared" si="3"/>
        <v>2950</v>
      </c>
      <c r="V8" s="9">
        <v>1</v>
      </c>
      <c r="W8" s="2">
        <v>58</v>
      </c>
      <c r="X8" s="2">
        <f>SUM(D8+N8-S8)</f>
        <v>0</v>
      </c>
      <c r="Y8" s="2">
        <v>1</v>
      </c>
      <c r="Z8" s="5">
        <f t="shared" si="4"/>
        <v>60</v>
      </c>
    </row>
    <row r="9" spans="1:26" x14ac:dyDescent="0.2">
      <c r="A9" s="8" t="s">
        <v>16</v>
      </c>
      <c r="B9" s="2">
        <v>24</v>
      </c>
      <c r="C9" s="2">
        <v>94</v>
      </c>
      <c r="D9" s="2">
        <v>2</v>
      </c>
      <c r="E9" s="2">
        <v>13</v>
      </c>
      <c r="F9" s="5">
        <f t="shared" si="0"/>
        <v>133</v>
      </c>
      <c r="G9" s="4">
        <v>70</v>
      </c>
      <c r="H9" s="4">
        <v>100</v>
      </c>
      <c r="I9" s="4">
        <v>5</v>
      </c>
      <c r="J9" s="4">
        <v>0</v>
      </c>
      <c r="K9" s="5">
        <f t="shared" si="1"/>
        <v>175</v>
      </c>
      <c r="L9" s="2">
        <v>64</v>
      </c>
      <c r="M9" s="2">
        <v>1768</v>
      </c>
      <c r="N9" s="2">
        <v>162</v>
      </c>
      <c r="O9" s="2">
        <v>16</v>
      </c>
      <c r="P9" s="5">
        <f t="shared" si="2"/>
        <v>2010</v>
      </c>
      <c r="Q9" s="9">
        <v>133</v>
      </c>
      <c r="R9" s="2">
        <v>1854</v>
      </c>
      <c r="S9" s="2">
        <v>168</v>
      </c>
      <c r="T9" s="2">
        <v>18</v>
      </c>
      <c r="U9" s="5">
        <f t="shared" si="3"/>
        <v>2173</v>
      </c>
      <c r="V9" s="9">
        <v>25</v>
      </c>
      <c r="W9" s="2">
        <v>108</v>
      </c>
      <c r="X9" s="2">
        <v>1</v>
      </c>
      <c r="Y9" s="2">
        <v>11</v>
      </c>
      <c r="Z9" s="5">
        <f t="shared" si="4"/>
        <v>145</v>
      </c>
    </row>
    <row r="10" spans="1:26" x14ac:dyDescent="0.2">
      <c r="A10" s="8" t="s">
        <v>17</v>
      </c>
      <c r="B10" s="2">
        <v>3</v>
      </c>
      <c r="C10" s="2">
        <v>51</v>
      </c>
      <c r="D10" s="2">
        <v>1</v>
      </c>
      <c r="E10" s="2">
        <v>5</v>
      </c>
      <c r="F10" s="5">
        <f t="shared" si="0"/>
        <v>60</v>
      </c>
      <c r="G10" s="4">
        <v>18</v>
      </c>
      <c r="H10" s="4">
        <v>101</v>
      </c>
      <c r="I10" s="4">
        <v>1</v>
      </c>
      <c r="J10" s="4">
        <v>0</v>
      </c>
      <c r="K10" s="5">
        <f t="shared" si="1"/>
        <v>120</v>
      </c>
      <c r="L10" s="2">
        <v>31</v>
      </c>
      <c r="M10" s="2">
        <v>1533</v>
      </c>
      <c r="N10" s="2">
        <v>200</v>
      </c>
      <c r="O10" s="2">
        <v>21</v>
      </c>
      <c r="P10" s="5">
        <f t="shared" si="2"/>
        <v>1785</v>
      </c>
      <c r="Q10" s="9">
        <v>36</v>
      </c>
      <c r="R10" s="2">
        <v>1423</v>
      </c>
      <c r="S10" s="2">
        <v>202</v>
      </c>
      <c r="T10" s="2">
        <v>13</v>
      </c>
      <c r="U10" s="5">
        <f t="shared" si="3"/>
        <v>1674</v>
      </c>
      <c r="V10" s="9">
        <v>16</v>
      </c>
      <c r="W10" s="2">
        <v>262</v>
      </c>
      <c r="X10" s="2">
        <v>0</v>
      </c>
      <c r="Y10" s="2">
        <v>13</v>
      </c>
      <c r="Z10" s="5">
        <f t="shared" si="4"/>
        <v>291</v>
      </c>
    </row>
    <row r="11" spans="1:26" x14ac:dyDescent="0.2">
      <c r="A11" s="8" t="s">
        <v>18</v>
      </c>
      <c r="B11" s="2">
        <v>107</v>
      </c>
      <c r="C11" s="2">
        <v>1267</v>
      </c>
      <c r="D11" s="2">
        <v>3</v>
      </c>
      <c r="E11" s="2">
        <v>51</v>
      </c>
      <c r="F11" s="5">
        <f t="shared" si="0"/>
        <v>1428</v>
      </c>
      <c r="G11" s="4">
        <v>121</v>
      </c>
      <c r="H11" s="4">
        <v>232</v>
      </c>
      <c r="I11" s="4">
        <v>11</v>
      </c>
      <c r="J11" s="4">
        <v>5</v>
      </c>
      <c r="K11" s="5">
        <f t="shared" si="1"/>
        <v>369</v>
      </c>
      <c r="L11" s="2">
        <v>137</v>
      </c>
      <c r="M11" s="2">
        <v>2648</v>
      </c>
      <c r="N11" s="2">
        <v>663</v>
      </c>
      <c r="O11" s="2">
        <v>49</v>
      </c>
      <c r="P11" s="5">
        <f t="shared" si="2"/>
        <v>3497</v>
      </c>
      <c r="Q11" s="9">
        <v>246</v>
      </c>
      <c r="R11" s="2">
        <v>2825</v>
      </c>
      <c r="S11" s="2">
        <v>670</v>
      </c>
      <c r="T11" s="2">
        <v>53</v>
      </c>
      <c r="U11" s="5">
        <f t="shared" si="3"/>
        <v>3794</v>
      </c>
      <c r="V11" s="9">
        <f>SUM(B11+G11+L11-Q11)</f>
        <v>119</v>
      </c>
      <c r="W11" s="2">
        <f t="shared" ref="W11:Y17" si="5">SUM(C11+H11+M11-R11)</f>
        <v>1322</v>
      </c>
      <c r="X11" s="2">
        <f t="shared" si="5"/>
        <v>7</v>
      </c>
      <c r="Y11" s="2">
        <f t="shared" si="5"/>
        <v>52</v>
      </c>
      <c r="Z11" s="5">
        <f t="shared" si="4"/>
        <v>1500</v>
      </c>
    </row>
    <row r="12" spans="1:26" x14ac:dyDescent="0.2">
      <c r="A12" s="8" t="s">
        <v>19</v>
      </c>
      <c r="B12" s="2">
        <v>7</v>
      </c>
      <c r="C12" s="2">
        <v>283</v>
      </c>
      <c r="D12" s="2">
        <v>1</v>
      </c>
      <c r="E12" s="2">
        <v>3</v>
      </c>
      <c r="F12" s="5">
        <f t="shared" si="0"/>
        <v>294</v>
      </c>
      <c r="G12" s="4">
        <v>45</v>
      </c>
      <c r="H12" s="4">
        <v>102</v>
      </c>
      <c r="I12" s="4">
        <v>2</v>
      </c>
      <c r="J12" s="4">
        <v>2</v>
      </c>
      <c r="K12" s="5">
        <f t="shared" si="1"/>
        <v>151</v>
      </c>
      <c r="L12" s="2">
        <v>39</v>
      </c>
      <c r="M12" s="2">
        <v>1277</v>
      </c>
      <c r="N12" s="2">
        <v>164</v>
      </c>
      <c r="O12" s="2">
        <v>22</v>
      </c>
      <c r="P12" s="5">
        <f t="shared" si="2"/>
        <v>1502</v>
      </c>
      <c r="Q12" s="9">
        <v>72</v>
      </c>
      <c r="R12" s="2">
        <v>1337</v>
      </c>
      <c r="S12" s="2">
        <v>167</v>
      </c>
      <c r="T12" s="2">
        <v>23</v>
      </c>
      <c r="U12" s="5">
        <f t="shared" si="3"/>
        <v>1599</v>
      </c>
      <c r="V12" s="9">
        <f t="shared" ref="V12:V17" si="6">SUM(B12+G12+L12-Q12)</f>
        <v>19</v>
      </c>
      <c r="W12" s="2">
        <f t="shared" si="5"/>
        <v>325</v>
      </c>
      <c r="X12" s="2">
        <f t="shared" si="5"/>
        <v>0</v>
      </c>
      <c r="Y12" s="2">
        <f t="shared" si="5"/>
        <v>4</v>
      </c>
      <c r="Z12" s="5">
        <f t="shared" si="4"/>
        <v>348</v>
      </c>
    </row>
    <row r="13" spans="1:26" x14ac:dyDescent="0.2">
      <c r="A13" s="8" t="s">
        <v>20</v>
      </c>
      <c r="B13" s="2">
        <v>74</v>
      </c>
      <c r="C13" s="2">
        <v>769</v>
      </c>
      <c r="D13" s="2">
        <v>4</v>
      </c>
      <c r="E13" s="2">
        <v>18</v>
      </c>
      <c r="F13" s="5">
        <f t="shared" si="0"/>
        <v>865</v>
      </c>
      <c r="G13" s="4">
        <v>90</v>
      </c>
      <c r="H13" s="4">
        <v>287</v>
      </c>
      <c r="I13" s="4">
        <v>0</v>
      </c>
      <c r="J13" s="4">
        <v>4</v>
      </c>
      <c r="K13" s="5">
        <f t="shared" si="1"/>
        <v>381</v>
      </c>
      <c r="L13" s="2">
        <v>89</v>
      </c>
      <c r="M13" s="2">
        <v>2826</v>
      </c>
      <c r="N13" s="2">
        <v>515</v>
      </c>
      <c r="O13" s="2">
        <v>44</v>
      </c>
      <c r="P13" s="5">
        <f t="shared" si="2"/>
        <v>3474</v>
      </c>
      <c r="Q13" s="9">
        <v>179</v>
      </c>
      <c r="R13" s="2">
        <v>2790</v>
      </c>
      <c r="S13" s="2">
        <v>516</v>
      </c>
      <c r="T13" s="2">
        <v>38</v>
      </c>
      <c r="U13" s="5">
        <f t="shared" si="3"/>
        <v>3523</v>
      </c>
      <c r="V13" s="9">
        <f t="shared" si="6"/>
        <v>74</v>
      </c>
      <c r="W13" s="2">
        <f t="shared" si="5"/>
        <v>1092</v>
      </c>
      <c r="X13" s="2">
        <f t="shared" si="5"/>
        <v>3</v>
      </c>
      <c r="Y13" s="2">
        <f t="shared" si="5"/>
        <v>28</v>
      </c>
      <c r="Z13" s="5">
        <f t="shared" si="4"/>
        <v>1197</v>
      </c>
    </row>
    <row r="14" spans="1:26" x14ac:dyDescent="0.2">
      <c r="A14" s="8" t="s">
        <v>21</v>
      </c>
      <c r="B14" s="2">
        <v>12</v>
      </c>
      <c r="C14" s="2">
        <v>66</v>
      </c>
      <c r="D14" s="2">
        <v>0</v>
      </c>
      <c r="E14" s="2">
        <v>7</v>
      </c>
      <c r="F14" s="5">
        <f>SUM(B14:E14)</f>
        <v>85</v>
      </c>
      <c r="G14" s="4">
        <v>28</v>
      </c>
      <c r="H14" s="4">
        <v>32</v>
      </c>
      <c r="I14" s="4">
        <v>0</v>
      </c>
      <c r="J14" s="4">
        <v>4</v>
      </c>
      <c r="K14" s="5">
        <f t="shared" si="1"/>
        <v>64</v>
      </c>
      <c r="L14" s="2">
        <v>39</v>
      </c>
      <c r="M14" s="2">
        <v>1207</v>
      </c>
      <c r="N14" s="2">
        <v>186</v>
      </c>
      <c r="O14" s="2">
        <v>19</v>
      </c>
      <c r="P14" s="5">
        <f t="shared" si="2"/>
        <v>1451</v>
      </c>
      <c r="Q14" s="9">
        <v>57</v>
      </c>
      <c r="R14" s="2">
        <v>1015</v>
      </c>
      <c r="S14" s="2">
        <v>185</v>
      </c>
      <c r="T14" s="2">
        <v>19</v>
      </c>
      <c r="U14" s="5">
        <f t="shared" si="3"/>
        <v>1276</v>
      </c>
      <c r="V14" s="9">
        <f t="shared" si="6"/>
        <v>22</v>
      </c>
      <c r="W14" s="2">
        <f t="shared" si="5"/>
        <v>290</v>
      </c>
      <c r="X14" s="2">
        <f t="shared" si="5"/>
        <v>1</v>
      </c>
      <c r="Y14" s="2">
        <f t="shared" si="5"/>
        <v>11</v>
      </c>
      <c r="Z14" s="5">
        <f t="shared" si="4"/>
        <v>324</v>
      </c>
    </row>
    <row r="15" spans="1:26" x14ac:dyDescent="0.2">
      <c r="A15" s="8" t="s">
        <v>22</v>
      </c>
      <c r="B15" s="2">
        <v>70</v>
      </c>
      <c r="C15" s="2">
        <v>149</v>
      </c>
      <c r="D15" s="2">
        <v>0</v>
      </c>
      <c r="E15" s="2">
        <v>22</v>
      </c>
      <c r="F15" s="5">
        <f t="shared" si="0"/>
        <v>241</v>
      </c>
      <c r="G15" s="4">
        <v>53</v>
      </c>
      <c r="H15" s="4">
        <v>194</v>
      </c>
      <c r="I15" s="4">
        <v>0</v>
      </c>
      <c r="J15" s="4">
        <v>0</v>
      </c>
      <c r="K15" s="5">
        <f t="shared" si="1"/>
        <v>247</v>
      </c>
      <c r="L15" s="2">
        <v>56</v>
      </c>
      <c r="M15" s="2">
        <v>1712</v>
      </c>
      <c r="N15" s="2">
        <v>171</v>
      </c>
      <c r="O15" s="2">
        <v>35</v>
      </c>
      <c r="P15" s="5">
        <f t="shared" si="2"/>
        <v>1974</v>
      </c>
      <c r="Q15" s="10">
        <v>112</v>
      </c>
      <c r="R15" s="11">
        <v>1870</v>
      </c>
      <c r="S15" s="11">
        <v>169</v>
      </c>
      <c r="T15" s="11">
        <v>14</v>
      </c>
      <c r="U15" s="5">
        <f t="shared" si="3"/>
        <v>2165</v>
      </c>
      <c r="V15" s="9">
        <f t="shared" si="6"/>
        <v>67</v>
      </c>
      <c r="W15" s="2">
        <f t="shared" si="5"/>
        <v>185</v>
      </c>
      <c r="X15" s="2">
        <f t="shared" si="5"/>
        <v>2</v>
      </c>
      <c r="Y15" s="2">
        <f t="shared" si="5"/>
        <v>43</v>
      </c>
      <c r="Z15" s="5">
        <f t="shared" si="4"/>
        <v>297</v>
      </c>
    </row>
    <row r="16" spans="1:26" x14ac:dyDescent="0.2">
      <c r="A16" s="8" t="s">
        <v>23</v>
      </c>
      <c r="B16" s="2">
        <v>18</v>
      </c>
      <c r="C16" s="2">
        <v>331</v>
      </c>
      <c r="D16" s="2">
        <v>0</v>
      </c>
      <c r="E16" s="2">
        <v>20</v>
      </c>
      <c r="F16" s="5">
        <f t="shared" si="0"/>
        <v>369</v>
      </c>
      <c r="G16" s="4">
        <v>34</v>
      </c>
      <c r="H16" s="4">
        <v>123</v>
      </c>
      <c r="I16" s="4">
        <v>2</v>
      </c>
      <c r="J16" s="4">
        <v>2</v>
      </c>
      <c r="K16" s="5">
        <f t="shared" si="1"/>
        <v>161</v>
      </c>
      <c r="L16" s="2">
        <v>43</v>
      </c>
      <c r="M16" s="2">
        <v>1472</v>
      </c>
      <c r="N16" s="2">
        <v>141</v>
      </c>
      <c r="O16" s="2">
        <v>20</v>
      </c>
      <c r="P16" s="5">
        <f t="shared" si="2"/>
        <v>1676</v>
      </c>
      <c r="Q16" s="9">
        <v>66</v>
      </c>
      <c r="R16" s="2">
        <v>1316</v>
      </c>
      <c r="S16" s="2">
        <v>142</v>
      </c>
      <c r="T16" s="2">
        <v>27</v>
      </c>
      <c r="U16" s="5">
        <f t="shared" si="3"/>
        <v>1551</v>
      </c>
      <c r="V16" s="9">
        <f t="shared" si="6"/>
        <v>29</v>
      </c>
      <c r="W16" s="2">
        <f t="shared" si="5"/>
        <v>610</v>
      </c>
      <c r="X16" s="2">
        <f t="shared" si="5"/>
        <v>1</v>
      </c>
      <c r="Y16" s="2">
        <f t="shared" si="5"/>
        <v>15</v>
      </c>
      <c r="Z16" s="5">
        <f t="shared" si="4"/>
        <v>655</v>
      </c>
    </row>
    <row r="17" spans="1:26" x14ac:dyDescent="0.2">
      <c r="A17" s="12" t="s">
        <v>24</v>
      </c>
      <c r="B17" s="2">
        <v>17</v>
      </c>
      <c r="C17" s="2">
        <v>201</v>
      </c>
      <c r="D17" s="2">
        <v>0</v>
      </c>
      <c r="E17" s="2">
        <v>10</v>
      </c>
      <c r="F17" s="5">
        <f t="shared" si="0"/>
        <v>228</v>
      </c>
      <c r="G17" s="4">
        <v>28</v>
      </c>
      <c r="H17" s="4">
        <v>88</v>
      </c>
      <c r="I17" s="4">
        <v>0</v>
      </c>
      <c r="J17" s="4">
        <v>0</v>
      </c>
      <c r="K17" s="5">
        <f t="shared" si="1"/>
        <v>116</v>
      </c>
      <c r="L17" s="2">
        <v>28</v>
      </c>
      <c r="M17" s="2">
        <v>1229</v>
      </c>
      <c r="N17" s="2">
        <v>55</v>
      </c>
      <c r="O17" s="2">
        <v>11</v>
      </c>
      <c r="P17" s="5">
        <f t="shared" si="2"/>
        <v>1323</v>
      </c>
      <c r="Q17" s="9">
        <v>56</v>
      </c>
      <c r="R17" s="2">
        <v>1038</v>
      </c>
      <c r="S17" s="2">
        <v>54</v>
      </c>
      <c r="T17" s="2">
        <v>11</v>
      </c>
      <c r="U17" s="5">
        <f>SUM(Q17:T17)</f>
        <v>1159</v>
      </c>
      <c r="V17" s="9">
        <f t="shared" si="6"/>
        <v>17</v>
      </c>
      <c r="W17" s="2">
        <f t="shared" si="5"/>
        <v>480</v>
      </c>
      <c r="X17" s="2">
        <f t="shared" si="5"/>
        <v>1</v>
      </c>
      <c r="Y17" s="2">
        <f t="shared" si="5"/>
        <v>10</v>
      </c>
      <c r="Z17" s="5">
        <f t="shared" si="4"/>
        <v>508</v>
      </c>
    </row>
    <row r="18" spans="1:26" x14ac:dyDescent="0.2">
      <c r="A18" s="16" t="s">
        <v>25</v>
      </c>
      <c r="B18" s="13">
        <f>SUM(B5:B17)</f>
        <v>574</v>
      </c>
      <c r="C18" s="13">
        <f t="shared" ref="C18:E18" si="7">SUM(C5:C17)</f>
        <v>4911</v>
      </c>
      <c r="D18" s="13">
        <f t="shared" si="7"/>
        <v>24</v>
      </c>
      <c r="E18" s="13">
        <f t="shared" si="7"/>
        <v>252</v>
      </c>
      <c r="F18" s="14">
        <f t="shared" si="0"/>
        <v>5761</v>
      </c>
      <c r="G18" s="39">
        <v>816</v>
      </c>
      <c r="H18" s="39">
        <v>2252</v>
      </c>
      <c r="I18" s="39">
        <v>36</v>
      </c>
      <c r="J18" s="39">
        <v>34</v>
      </c>
      <c r="K18" s="14">
        <f t="shared" si="1"/>
        <v>3138</v>
      </c>
      <c r="L18" s="13">
        <f>SUM(L5:L17)</f>
        <v>954</v>
      </c>
      <c r="M18" s="13">
        <f t="shared" ref="M18:O18" si="8">SUM(M5:M17)</f>
        <v>32740</v>
      </c>
      <c r="N18" s="13">
        <f t="shared" si="8"/>
        <v>5363</v>
      </c>
      <c r="O18" s="13">
        <f t="shared" si="8"/>
        <v>544</v>
      </c>
      <c r="P18" s="14">
        <f t="shared" si="2"/>
        <v>39601</v>
      </c>
      <c r="Q18" s="15">
        <f>SUM(Q5:Q17)</f>
        <v>1706</v>
      </c>
      <c r="R18" s="13">
        <f>SUM(R5:R17)</f>
        <v>32967</v>
      </c>
      <c r="S18" s="13">
        <f>SUM(S5:S17)</f>
        <v>5377</v>
      </c>
      <c r="T18" s="13">
        <f>SUM(T5:T17)</f>
        <v>530</v>
      </c>
      <c r="U18" s="14">
        <f t="shared" ref="U18" si="9">SUM(U5:U17)</f>
        <v>40580</v>
      </c>
      <c r="V18" s="15">
        <f>SUM(V5:V17)</f>
        <v>638</v>
      </c>
      <c r="W18" s="13">
        <f t="shared" ref="W18:Y18" si="10">SUM(W5:W17)</f>
        <v>6936</v>
      </c>
      <c r="X18" s="13">
        <f t="shared" si="10"/>
        <v>46</v>
      </c>
      <c r="Y18" s="13">
        <f t="shared" si="10"/>
        <v>300</v>
      </c>
      <c r="Z18" s="14">
        <f t="shared" si="4"/>
        <v>7920</v>
      </c>
    </row>
    <row r="19" spans="1:26" ht="20.25" customHeight="1" x14ac:dyDescent="0.2">
      <c r="A19" s="23" t="s">
        <v>26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8.75" customHeight="1" x14ac:dyDescent="0.2">
      <c r="A20" s="24" t="s">
        <v>27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27" customHeight="1" x14ac:dyDescent="0.2">
      <c r="M21" s="17"/>
    </row>
    <row r="22" spans="1:26" x14ac:dyDescent="0.2">
      <c r="M22" s="18"/>
    </row>
    <row r="23" spans="1:26" x14ac:dyDescent="0.2">
      <c r="M23" s="18"/>
    </row>
    <row r="24" spans="1:26" x14ac:dyDescent="0.2">
      <c r="M24" s="18"/>
    </row>
    <row r="25" spans="1:26" x14ac:dyDescent="0.2">
      <c r="M25" s="18"/>
    </row>
    <row r="26" spans="1:26" x14ac:dyDescent="0.2">
      <c r="M26" s="18"/>
    </row>
    <row r="27" spans="1:26" x14ac:dyDescent="0.2">
      <c r="M27" s="18"/>
    </row>
    <row r="28" spans="1:26" x14ac:dyDescent="0.2">
      <c r="M28" s="18"/>
    </row>
    <row r="29" spans="1:26" x14ac:dyDescent="0.2">
      <c r="M29" s="18"/>
    </row>
    <row r="30" spans="1:26" x14ac:dyDescent="0.2">
      <c r="M30" s="18"/>
    </row>
    <row r="31" spans="1:26" x14ac:dyDescent="0.2">
      <c r="M31" s="18"/>
    </row>
    <row r="32" spans="1:26" x14ac:dyDescent="0.2">
      <c r="M32" s="18"/>
    </row>
    <row r="33" spans="13:13" x14ac:dyDescent="0.2">
      <c r="M33" s="18"/>
    </row>
  </sheetData>
  <mergeCells count="10">
    <mergeCell ref="A1:Z1"/>
    <mergeCell ref="A2:XFD2"/>
    <mergeCell ref="A19:Z19"/>
    <mergeCell ref="A20:Z20"/>
    <mergeCell ref="A3:A4"/>
    <mergeCell ref="B3:F3"/>
    <mergeCell ref="G3:K3"/>
    <mergeCell ref="L3:P3"/>
    <mergeCell ref="Q3:U3"/>
    <mergeCell ref="V3:Z3"/>
  </mergeCells>
  <pageMargins left="0" right="0" top="0.74803149606299213" bottom="0.74803149606299213" header="0.31496062992125984" footer="0.31496062992125984"/>
  <pageSetup paperSize="9" scale="50" orientation="landscape" r:id="rId1"/>
  <ignoredErrors>
    <ignoredError sqref="P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Pro2024-3E</vt:lpstr>
      <vt:lpstr>'Pro2024-3E'!Print_Area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2025-04-29T10:49:16Z</dcterms:created>
  <dcterms:modified xsi:type="dcterms:W3CDTF">2025-05-05T07:33:44Z</dcterms:modified>
</cp:coreProperties>
</file>